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tabRatio="840" activeTab="0"/>
  </bookViews>
  <sheets>
    <sheet name="archivace" sheetId="1" r:id="rId1"/>
  </sheets>
  <externalReferences>
    <externalReference r:id="rId4"/>
  </externalReferences>
  <definedNames>
    <definedName name="Acquerello">#REF!</definedName>
    <definedName name="ConstellationJ">#REF!</definedName>
    <definedName name="ConstellationJade">#REF!</definedName>
    <definedName name="ConstellationS">#REF!</definedName>
    <definedName name="Cottage">#REF!</definedName>
    <definedName name="Freelife">#REF!</definedName>
    <definedName name="_xlnm.Print_Titles" localSheetId="0">'archivace'!$1:$4</definedName>
    <definedName name="Nettuno">#REF!</definedName>
    <definedName name="_xlnm.Print_Area" localSheetId="0">'archivace'!$A$1:$G$219</definedName>
    <definedName name="Savile">#REF!</definedName>
    <definedName name="SirioB">#REF!</definedName>
    <definedName name="SirioC">#REF!</definedName>
    <definedName name="SirioE">#REF!</definedName>
    <definedName name="SirioS">#REF!</definedName>
    <definedName name="Splendorgel">#REF!</definedName>
    <definedName name="SplendorluxB">#REF!</definedName>
    <definedName name="SplendorluxC">#REF!</definedName>
    <definedName name="SplendorluxE">#REF!</definedName>
    <definedName name="SplendorluxF">#REF!</definedName>
    <definedName name="SplendorluxM">#REF!</definedName>
    <definedName name="SplendorluxP">#REF!</definedName>
    <definedName name="SplendorluxV">#REF!</definedName>
    <definedName name="Tintoreto">#REF!</definedName>
    <definedName name="TintoretoM">#REF!</definedName>
  </definedNames>
  <calcPr fullCalcOnLoad="1"/>
</workbook>
</file>

<file path=xl/sharedStrings.xml><?xml version="1.0" encoding="utf-8"?>
<sst xmlns="http://schemas.openxmlformats.org/spreadsheetml/2006/main" count="442" uniqueCount="146">
  <si>
    <t>POŘADAČE PÍSEMNOSTÍ - PREŠPÁN</t>
  </si>
  <si>
    <t>POŘADAČE PÍSEMNOSTÍ S BAREVNÝMI HŘBETY</t>
  </si>
  <si>
    <t>Pákový 318x280x80 mm - žlutý</t>
  </si>
  <si>
    <t>Pákový 318x280x80 mm - zelený</t>
  </si>
  <si>
    <t>Pákový 318x280x80 mm - červený</t>
  </si>
  <si>
    <t>Pákový 318x280x80 mm - modrý</t>
  </si>
  <si>
    <t>Pákový 318x280x80 mm - černý</t>
  </si>
  <si>
    <t>Typ L čirá, drsná "AH 101"</t>
  </si>
  <si>
    <t>Typ L čirá, hladká "AH 102"</t>
  </si>
  <si>
    <t>Závěsná A4, typ U čirá, drsná "PH 002"</t>
  </si>
  <si>
    <t>Závěsná A4, typ U čirá, hladká "PH 101"</t>
  </si>
  <si>
    <t>Skupinový 5xA4</t>
  </si>
  <si>
    <t>11 ks</t>
  </si>
  <si>
    <t>KVARTO RADO pákový 318x280x80 mm</t>
  </si>
  <si>
    <t>KVARTO RADO pákový 318x280x50 mm</t>
  </si>
  <si>
    <t>KVARTO závěsný 318x280x80 mm</t>
  </si>
  <si>
    <t>Archivní s kapsou</t>
  </si>
  <si>
    <t>KVARTO RADO pákový 318x280x80 mm-červený hřbet</t>
  </si>
  <si>
    <t>KVARTO RADO pákový 318x280x80 mm-zelený hřbet</t>
  </si>
  <si>
    <t>KVARTO RADO pákový 318x280x80 mm-žlutý hřbet</t>
  </si>
  <si>
    <t>KVARTO RADO pákový 318x280x80 mm-modrý hřbet</t>
  </si>
  <si>
    <t>A4 trojklopá , modrá</t>
  </si>
  <si>
    <t>A4 trojklopá , růžová</t>
  </si>
  <si>
    <t>A4 trojklopá , zelená</t>
  </si>
  <si>
    <t>A4 trojklopá , žlutá</t>
  </si>
  <si>
    <t>Vnitřní 330x260x110</t>
  </si>
  <si>
    <t>Vnitřní 330x260x75</t>
  </si>
  <si>
    <t>Vnitřní 330x260x75 - bílý</t>
  </si>
  <si>
    <t>Vnitřní 330x260x75 - černý</t>
  </si>
  <si>
    <t>Vnitřní 330x260x75 - červený</t>
  </si>
  <si>
    <t>Vnitřní 330x260x75 - modrý</t>
  </si>
  <si>
    <t>Vnitřní 330x260x75 - zelený</t>
  </si>
  <si>
    <t>Závěsný A4 celý - modrý</t>
  </si>
  <si>
    <t>Závěsný A4 celý - růžový</t>
  </si>
  <si>
    <t>Závěsný A4 celý - zelený</t>
  </si>
  <si>
    <t>Závěsný A4 celý - žlutý</t>
  </si>
  <si>
    <t>308x220 mm</t>
  </si>
  <si>
    <t>DOCUMENT BOXY EMBA</t>
  </si>
  <si>
    <t>Document box A4 - bílý</t>
  </si>
  <si>
    <t>Document box A4 - černý</t>
  </si>
  <si>
    <t>Document box A4 - červený</t>
  </si>
  <si>
    <t>Document box A4 - modrý</t>
  </si>
  <si>
    <t>Document box A4 - zelený</t>
  </si>
  <si>
    <t>Obyčejný A4 - modrý</t>
  </si>
  <si>
    <t>Obyčejný A4 - zelený</t>
  </si>
  <si>
    <t>Obyčejný A4 - růžový</t>
  </si>
  <si>
    <t>Obyčejný A4 - žlutý</t>
  </si>
  <si>
    <t>Vnitřní 330x260x50</t>
  </si>
  <si>
    <t>S - standardní sortiment                  Z - zakázkový sortiment                  K - končící sortiment</t>
  </si>
  <si>
    <t>100 ks</t>
  </si>
  <si>
    <t>S</t>
  </si>
  <si>
    <t>Balení</t>
  </si>
  <si>
    <t>Kód</t>
  </si>
  <si>
    <t>Název</t>
  </si>
  <si>
    <t>50 ks</t>
  </si>
  <si>
    <t>1 ks</t>
  </si>
  <si>
    <t>20 ks</t>
  </si>
  <si>
    <t>25 ks</t>
  </si>
  <si>
    <t>FOLDERMAX - KVARTO pákový 318x280x75 mm</t>
  </si>
  <si>
    <t>zboží</t>
  </si>
  <si>
    <t>Prodejní cena (Kč)</t>
  </si>
  <si>
    <t>specifikace zboží</t>
  </si>
  <si>
    <t>cena</t>
  </si>
  <si>
    <t>Standard</t>
  </si>
  <si>
    <t>Zakázkový</t>
  </si>
  <si>
    <t>POŘADAČE PÍSEMNOSTÍ</t>
  </si>
  <si>
    <t>SPISOVÉ DESKY S TKANICEMI</t>
  </si>
  <si>
    <t>FÓLIOVÉ SLOŽKY NA SPISY</t>
  </si>
  <si>
    <t>cena za ks</t>
  </si>
  <si>
    <t>30 ks</t>
  </si>
  <si>
    <t>A4 bez klop, modrá</t>
  </si>
  <si>
    <t>A4 bez klop, růžová</t>
  </si>
  <si>
    <t>A4 bez klop, zelená</t>
  </si>
  <si>
    <t>A4 bez klop, žlutá</t>
  </si>
  <si>
    <t>A4 jednoklopá, modrá</t>
  </si>
  <si>
    <t>A4 jednoklopá, růžová</t>
  </si>
  <si>
    <t>A4 jednoklopá, zelená</t>
  </si>
  <si>
    <t>A4 jednoklopá, žlutá</t>
  </si>
  <si>
    <t>Závěsný A4 půlený - modrý</t>
  </si>
  <si>
    <t>Závěsný A4 půlený - růžový</t>
  </si>
  <si>
    <t>Závěsný A4 půlený - zelený</t>
  </si>
  <si>
    <t>Závěsný A4 půlený - žlutý</t>
  </si>
  <si>
    <t>380428</t>
  </si>
  <si>
    <t>KVARTO pákový 318x280x80 mm - bez RADO</t>
  </si>
  <si>
    <t>Barva: desky - dekorační papír černý mramor, předsádka - šedý mramor</t>
  </si>
  <si>
    <t>ARCHIVNÍ BOXY EMBA</t>
  </si>
  <si>
    <t>427675</t>
  </si>
  <si>
    <t>427676</t>
  </si>
  <si>
    <t>427677</t>
  </si>
  <si>
    <t>427678</t>
  </si>
  <si>
    <t>427679</t>
  </si>
  <si>
    <t>427682</t>
  </si>
  <si>
    <t>427681</t>
  </si>
  <si>
    <t>427680</t>
  </si>
  <si>
    <t>427683</t>
  </si>
  <si>
    <t>427685</t>
  </si>
  <si>
    <t>427684</t>
  </si>
  <si>
    <t>427686</t>
  </si>
  <si>
    <t>427687</t>
  </si>
  <si>
    <t>427688</t>
  </si>
  <si>
    <t>427689</t>
  </si>
  <si>
    <t>427690</t>
  </si>
  <si>
    <t>427691</t>
  </si>
  <si>
    <t>427693</t>
  </si>
  <si>
    <t>427692</t>
  </si>
  <si>
    <t>427694</t>
  </si>
  <si>
    <t>427695</t>
  </si>
  <si>
    <t>427696</t>
  </si>
  <si>
    <t>427697</t>
  </si>
  <si>
    <t>427698</t>
  </si>
  <si>
    <t>368840</t>
  </si>
  <si>
    <t>Archivní krabice TYP II 350x260x110, 1 300g</t>
  </si>
  <si>
    <t>Na zakázku lze objednat i jiné položky EMBA.</t>
  </si>
  <si>
    <t>Na zakázku lze objednat i další barvy rychlovazačů.</t>
  </si>
  <si>
    <t>Barva: desky - dekorační papír černý mramor, předsádka - šedý mramor; bez štítku.</t>
  </si>
  <si>
    <t>RYCHLOVAZAČE</t>
  </si>
  <si>
    <t>Na zakázku lze objednat spisové desky bez potahu.</t>
  </si>
  <si>
    <t>368838</t>
  </si>
  <si>
    <t>ODKLÁDACÍ MAPY - ECO</t>
  </si>
  <si>
    <t>RYCHLOVAZAČE - ECO</t>
  </si>
  <si>
    <t>440435</t>
  </si>
  <si>
    <t>ODKLÁDACÍ MAPY BRILLIANT</t>
  </si>
  <si>
    <t>A4 trojklopá, modrá</t>
  </si>
  <si>
    <t>440436</t>
  </si>
  <si>
    <t>A4 trojklopá, žlutá</t>
  </si>
  <si>
    <t>440437</t>
  </si>
  <si>
    <t>A4 trojklopá, zelená</t>
  </si>
  <si>
    <t>440438</t>
  </si>
  <si>
    <t>A4 trojklopá, růžová</t>
  </si>
  <si>
    <t>A4 bez klop, modrá, rozložená</t>
  </si>
  <si>
    <t>A4 bez klop, růžová, rozložená</t>
  </si>
  <si>
    <t>A4 bez klop, zelená, rozložená</t>
  </si>
  <si>
    <t>A4 bez klop, žlutá, rozložená</t>
  </si>
  <si>
    <t>A4 jednoklopá, modrá, rozložená</t>
  </si>
  <si>
    <t>A4 jednoklopá, růžová, rozložená</t>
  </si>
  <si>
    <t>A4 jednoklopá, zelená, rozložená</t>
  </si>
  <si>
    <t>A4 jednoklopá, žlutá, rozložená</t>
  </si>
  <si>
    <t>A4 trojklopá , modrá, rozložená</t>
  </si>
  <si>
    <t>A4 trojklopá , růžová, rozložená</t>
  </si>
  <si>
    <t>A4 trojklopá , zelená, rozložená</t>
  </si>
  <si>
    <t>A4 trojklopá , žlutá, rozložená</t>
  </si>
  <si>
    <t>Úložný box archivní 400mm x 330mm x 295mm</t>
  </si>
  <si>
    <t>Platnost  od 1. 04. 2010</t>
  </si>
  <si>
    <t xml:space="preserve">internet : www.mkpapir.cz     e-mail : info@mkpapir.cz </t>
  </si>
  <si>
    <t xml:space="preserve">internet : www.mkpapir.cz     e-mail : info@mkpaipr.cz    </t>
  </si>
  <si>
    <t>internet : www.mkpapir.cz     e-mail : info@mkpapir.cz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</si>
</sst>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@&quot;č.&quot;"/>
    <numFmt numFmtId="166" formatCode="&quot;č.&quot;@"/>
    <numFmt numFmtId="167" formatCode="#\ ##0.\-"/>
    <numFmt numFmtId="168" formatCode="&quot;2400&quot;@"/>
    <numFmt numFmtId="169" formatCode="#,##0.\-"/>
    <numFmt numFmtId="170" formatCode="&quot;2100&quot;@"/>
    <numFmt numFmtId="171" formatCode="0\ &quot;kg&quot;"/>
    <numFmt numFmtId="172" formatCode="0&quot; ks&quot;"/>
    <numFmt numFmtId="173" formatCode="&quot;21013&quot;@"/>
    <numFmt numFmtId="174" formatCode="&quot;210101&quot;@"/>
    <numFmt numFmtId="175" formatCode="&quot;21011&quot;@"/>
    <numFmt numFmtId="176" formatCode="&quot;210109&quot;@"/>
    <numFmt numFmtId="177" formatCode="#,##0.0"/>
    <numFmt numFmtId="178" formatCode="&quot;30002&quot;@"/>
    <numFmt numFmtId="179" formatCode="&quot;30003&quot;@"/>
    <numFmt numFmtId="180" formatCode="&quot;200&quot;@"/>
    <numFmt numFmtId="181" formatCode="&quot;210125&quot;@"/>
    <numFmt numFmtId="182" formatCode="&quot;21012&quot;@"/>
    <numFmt numFmtId="183" formatCode="&quot;210123&quot;@"/>
    <numFmt numFmtId="184" formatCode="0.0%"/>
    <numFmt numFmtId="185" formatCode="&quot;2110&quot;@"/>
    <numFmt numFmtId="186" formatCode="#,##0.000"/>
    <numFmt numFmtId="187" formatCode="#,##0.0000"/>
    <numFmt numFmtId="188" formatCode="#,##0.00000"/>
    <numFmt numFmtId="189" formatCode="0\ &quot;ks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%"/>
  </numFmts>
  <fonts count="56">
    <font>
      <sz val="8"/>
      <name val="Swis721 LtCn CE"/>
      <family val="0"/>
    </font>
    <font>
      <sz val="9"/>
      <name val="Swis721 CE"/>
      <family val="2"/>
    </font>
    <font>
      <b/>
      <sz val="9"/>
      <name val="Swis721 CE"/>
      <family val="2"/>
    </font>
    <font>
      <sz val="10"/>
      <name val="Arial CE"/>
      <family val="0"/>
    </font>
    <font>
      <sz val="5"/>
      <name val="Swis721 CE"/>
      <family val="2"/>
    </font>
    <font>
      <sz val="9"/>
      <name val="Futura Lt CE"/>
      <family val="2"/>
    </font>
    <font>
      <b/>
      <sz val="11"/>
      <name val="Futura Lt CE"/>
      <family val="2"/>
    </font>
    <font>
      <b/>
      <sz val="9"/>
      <name val="Futura Lt CE"/>
      <family val="2"/>
    </font>
    <font>
      <sz val="11"/>
      <name val="Futura Lt CE"/>
      <family val="2"/>
    </font>
    <font>
      <i/>
      <sz val="11"/>
      <name val="Futura Lt CE"/>
      <family val="2"/>
    </font>
    <font>
      <b/>
      <sz val="13"/>
      <name val="Futura Lt CE"/>
      <family val="2"/>
    </font>
    <font>
      <b/>
      <sz val="8"/>
      <name val="Swis721 CE"/>
      <family val="2"/>
    </font>
    <font>
      <b/>
      <sz val="13"/>
      <name val="Swis721 CE"/>
      <family val="2"/>
    </font>
    <font>
      <b/>
      <sz val="9"/>
      <color indexed="9"/>
      <name val="Swis721 CE"/>
      <family val="2"/>
    </font>
    <font>
      <b/>
      <sz val="9"/>
      <color indexed="8"/>
      <name val="Futura Lt CE"/>
      <family val="2"/>
    </font>
    <font>
      <b/>
      <i/>
      <sz val="9"/>
      <name val="Futura Lt CE"/>
      <family val="2"/>
    </font>
    <font>
      <b/>
      <i/>
      <sz val="9"/>
      <name val="Swis721 CE"/>
      <family val="2"/>
    </font>
    <font>
      <b/>
      <i/>
      <sz val="11"/>
      <name val="Futura Lt CE"/>
      <family val="2"/>
    </font>
    <font>
      <u val="single"/>
      <sz val="8"/>
      <color indexed="12"/>
      <name val="Swis721 LtCn CE"/>
      <family val="0"/>
    </font>
    <font>
      <u val="single"/>
      <sz val="8"/>
      <color indexed="36"/>
      <name val="Swis721 LtCn CE"/>
      <family val="0"/>
    </font>
    <font>
      <sz val="13"/>
      <name val="Swis721 LtCn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Swis721 LtCn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15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indent="1"/>
    </xf>
    <xf numFmtId="49" fontId="15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right" vertical="center"/>
    </xf>
    <xf numFmtId="4" fontId="14" fillId="0" borderId="20" xfId="0" applyNumberFormat="1" applyFont="1" applyBorder="1" applyAlignment="1" applyProtection="1">
      <alignment horizontal="right" vertical="center"/>
      <protection locked="0"/>
    </xf>
    <xf numFmtId="4" fontId="1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1" xfId="0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0" fontId="15" fillId="0" borderId="24" xfId="0" applyFont="1" applyBorder="1" applyAlignment="1">
      <alignment horizontal="left"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left" vertical="center" indent="1"/>
      <protection locked="0"/>
    </xf>
    <xf numFmtId="0" fontId="14" fillId="0" borderId="20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indent="1"/>
    </xf>
    <xf numFmtId="49" fontId="15" fillId="0" borderId="17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22" xfId="0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/>
    </xf>
    <xf numFmtId="49" fontId="15" fillId="0" borderId="17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49" fontId="7" fillId="0" borderId="25" xfId="0" applyNumberFormat="1" applyFont="1" applyBorder="1" applyAlignment="1">
      <alignment horizontal="center" vertical="center" shrinkToFit="1"/>
    </xf>
    <xf numFmtId="4" fontId="7" fillId="34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7" fillId="34" borderId="2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 applyProtection="1">
      <alignment horizontal="center" vertical="center"/>
      <protection locked="0"/>
    </xf>
    <xf numFmtId="1" fontId="14" fillId="0" borderId="2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169" fontId="7" fillId="0" borderId="22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 shrinkToFit="1"/>
    </xf>
    <xf numFmtId="2" fontId="2" fillId="0" borderId="1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shrinkToFit="1"/>
    </xf>
    <xf numFmtId="164" fontId="2" fillId="0" borderId="0" xfId="0" applyNumberFormat="1" applyFont="1" applyAlignment="1">
      <alignment horizontal="right" vertical="center"/>
    </xf>
    <xf numFmtId="0" fontId="14" fillId="0" borderId="17" xfId="0" applyFont="1" applyFill="1" applyBorder="1" applyAlignment="1" applyProtection="1">
      <alignment horizontal="left" vertical="center" indent="1" shrinkToFit="1"/>
      <protection locked="0"/>
    </xf>
    <xf numFmtId="0" fontId="14" fillId="0" borderId="20" xfId="0" applyFont="1" applyFill="1" applyBorder="1" applyAlignment="1" applyProtection="1">
      <alignment horizontal="left" vertical="center" indent="1" shrinkToFit="1"/>
      <protection locked="0"/>
    </xf>
    <xf numFmtId="2" fontId="2" fillId="0" borderId="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left" vertical="center" indent="1"/>
      <protection locked="0"/>
    </xf>
    <xf numFmtId="1" fontId="14" fillId="0" borderId="28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>
      <alignment vertical="center"/>
    </xf>
    <xf numFmtId="49" fontId="13" fillId="0" borderId="29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164" fontId="38" fillId="0" borderId="0" xfId="36" applyNumberFormat="1" applyFont="1" applyAlignment="1" applyProtection="1">
      <alignment horizontal="center" vertical="center"/>
      <protection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3</xdr:row>
      <xdr:rowOff>133350</xdr:rowOff>
    </xdr:to>
    <xdr:pic>
      <xdr:nvPicPr>
        <xdr:cNvPr id="1" name="Obrázek 2" descr="MKpapír_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ENIK\GRAFIKA\black%20lab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SET PS6"/>
      <sheetName val="OFSET PS7"/>
      <sheetName val="OFSET PS8"/>
      <sheetName val="NENATÍR. DŘEVITÉ"/>
      <sheetName val="KARTONY a LEPENKY"/>
      <sheetName val="ETIKETOVÝ a LEHCE DŘEVITÉ"/>
      <sheetName val="PŘÍMOPROPIS"/>
      <sheetName val="NOVATECH lesk"/>
      <sheetName val="NOVATECH mat"/>
      <sheetName val="BLACK LABEL"/>
      <sheetName val="LUMIART"/>
      <sheetName val="LUMISILK a G-PRINT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I219"/>
  <sheetViews>
    <sheetView tabSelected="1" zoomScalePageLayoutView="0" workbookViewId="0" topLeftCell="A1">
      <selection activeCell="J24" sqref="J24"/>
    </sheetView>
  </sheetViews>
  <sheetFormatPr defaultColWidth="9.7109375" defaultRowHeight="15" customHeight="1" outlineLevelCol="1"/>
  <cols>
    <col min="1" max="1" width="13.421875" style="4" customWidth="1"/>
    <col min="2" max="2" width="57.28125" style="5" customWidth="1"/>
    <col min="3" max="3" width="11.421875" style="7" customWidth="1"/>
    <col min="4" max="4" width="9.421875" style="3" customWidth="1"/>
    <col min="5" max="5" width="3.8515625" style="6" hidden="1" customWidth="1"/>
    <col min="6" max="6" width="12.00390625" style="85" customWidth="1"/>
    <col min="7" max="7" width="12.00390625" style="4" customWidth="1"/>
    <col min="8" max="8" width="18.421875" style="4" customWidth="1" outlineLevel="1"/>
    <col min="9" max="9" width="13.8515625" style="4" customWidth="1" outlineLevel="1"/>
    <col min="10" max="10" width="12.421875" style="4" customWidth="1" outlineLevel="1"/>
    <col min="11" max="11" width="9.7109375" style="4" customWidth="1"/>
    <col min="12" max="16384" width="9.7109375" style="4" customWidth="1"/>
  </cols>
  <sheetData>
    <row r="1" spans="1:7" s="1" customFormat="1" ht="15" customHeight="1">
      <c r="A1" s="8"/>
      <c r="B1" s="10"/>
      <c r="C1" s="123"/>
      <c r="D1" s="78"/>
      <c r="E1" s="2"/>
      <c r="F1" s="124"/>
      <c r="G1" s="125" t="s">
        <v>142</v>
      </c>
    </row>
    <row r="2" spans="1:7" s="1" customFormat="1" ht="15" customHeight="1">
      <c r="A2" s="8"/>
      <c r="B2" s="10"/>
      <c r="C2" s="11"/>
      <c r="D2" s="11"/>
      <c r="E2" s="10"/>
      <c r="F2" s="81"/>
      <c r="G2" s="100"/>
    </row>
    <row r="3" spans="1:7" s="1" customFormat="1" ht="15" customHeight="1">
      <c r="A3" s="8"/>
      <c r="B3" s="10"/>
      <c r="C3" s="11"/>
      <c r="D3" s="11"/>
      <c r="E3" s="9"/>
      <c r="F3" s="79"/>
      <c r="G3" s="100"/>
    </row>
    <row r="4" spans="1:6" s="1" customFormat="1" ht="15" customHeight="1">
      <c r="A4" s="8"/>
      <c r="B4" s="10"/>
      <c r="C4" s="11"/>
      <c r="D4" s="11"/>
      <c r="E4" s="9"/>
      <c r="F4" s="79"/>
    </row>
    <row r="5" spans="1:8" s="1" customFormat="1" ht="18.75" customHeight="1" thickBot="1">
      <c r="A5" s="13" t="s">
        <v>65</v>
      </c>
      <c r="B5" s="10"/>
      <c r="C5" s="11"/>
      <c r="D5" s="11"/>
      <c r="E5" s="9"/>
      <c r="F5" s="79"/>
      <c r="H5" s="14"/>
    </row>
    <row r="6" spans="1:7" s="1" customFormat="1" ht="15" customHeight="1">
      <c r="A6" s="15" t="s">
        <v>52</v>
      </c>
      <c r="B6" s="16" t="s">
        <v>53</v>
      </c>
      <c r="C6" s="17" t="s">
        <v>63</v>
      </c>
      <c r="D6" s="18" t="s">
        <v>51</v>
      </c>
      <c r="E6" s="18"/>
      <c r="F6" s="117" t="s">
        <v>60</v>
      </c>
      <c r="G6" s="118"/>
    </row>
    <row r="7" spans="1:7" s="1" customFormat="1" ht="18" customHeight="1" thickBot="1">
      <c r="A7" s="19" t="s">
        <v>59</v>
      </c>
      <c r="B7" s="20" t="s">
        <v>61</v>
      </c>
      <c r="C7" s="21" t="s">
        <v>64</v>
      </c>
      <c r="D7" s="22"/>
      <c r="E7" s="22"/>
      <c r="F7" s="21" t="s">
        <v>62</v>
      </c>
      <c r="G7" s="23" t="s">
        <v>68</v>
      </c>
    </row>
    <row r="8" spans="1:7" s="36" customFormat="1" ht="15" customHeight="1">
      <c r="A8" s="49" t="s">
        <v>84</v>
      </c>
      <c r="B8" s="43"/>
      <c r="C8" s="63"/>
      <c r="D8" s="44"/>
      <c r="E8" s="45"/>
      <c r="F8" s="84"/>
      <c r="G8" s="46"/>
    </row>
    <row r="9" spans="1:7" s="47" customFormat="1" ht="12" customHeight="1">
      <c r="A9" s="64"/>
      <c r="B9" s="65"/>
      <c r="C9" s="58"/>
      <c r="D9" s="74"/>
      <c r="E9" s="66"/>
      <c r="F9" s="74"/>
      <c r="G9" s="67"/>
    </row>
    <row r="10" spans="1:9" s="36" customFormat="1" ht="15" customHeight="1">
      <c r="A10" s="76">
        <v>379058</v>
      </c>
      <c r="B10" s="52" t="s">
        <v>13</v>
      </c>
      <c r="C10" s="58" t="s">
        <v>50</v>
      </c>
      <c r="D10" s="86" t="s">
        <v>56</v>
      </c>
      <c r="E10" s="59"/>
      <c r="F10" s="77">
        <v>515</v>
      </c>
      <c r="G10" s="104">
        <f>ROUND(F10/20,2)</f>
        <v>25.75</v>
      </c>
      <c r="H10" s="62"/>
      <c r="I10" s="48"/>
    </row>
    <row r="11" spans="1:9" s="36" customFormat="1" ht="15" customHeight="1">
      <c r="A11" s="76">
        <v>372897</v>
      </c>
      <c r="B11" s="101" t="s">
        <v>58</v>
      </c>
      <c r="C11" s="58" t="s">
        <v>50</v>
      </c>
      <c r="D11" s="86" t="s">
        <v>56</v>
      </c>
      <c r="E11" s="59"/>
      <c r="F11" s="77">
        <v>430</v>
      </c>
      <c r="G11" s="104">
        <f>ROUND(F11/20,2)</f>
        <v>21.5</v>
      </c>
      <c r="H11" s="62"/>
      <c r="I11" s="48"/>
    </row>
    <row r="12" spans="1:9" s="36" customFormat="1" ht="15" customHeight="1">
      <c r="A12" s="76">
        <v>377744</v>
      </c>
      <c r="B12" s="101" t="s">
        <v>83</v>
      </c>
      <c r="C12" s="58" t="s">
        <v>50</v>
      </c>
      <c r="D12" s="86" t="s">
        <v>56</v>
      </c>
      <c r="E12" s="59"/>
      <c r="F12" s="77">
        <v>485</v>
      </c>
      <c r="G12" s="104">
        <f>ROUND(F12/20,2)</f>
        <v>24.25</v>
      </c>
      <c r="H12" s="62"/>
      <c r="I12" s="48"/>
    </row>
    <row r="13" spans="1:9" s="36" customFormat="1" ht="15" customHeight="1">
      <c r="A13" s="76">
        <v>391599</v>
      </c>
      <c r="B13" s="52" t="s">
        <v>14</v>
      </c>
      <c r="C13" s="58" t="s">
        <v>50</v>
      </c>
      <c r="D13" s="86" t="s">
        <v>57</v>
      </c>
      <c r="E13" s="59"/>
      <c r="F13" s="77">
        <v>637</v>
      </c>
      <c r="G13" s="104">
        <f>ROUND(F13/25,2)</f>
        <v>25.48</v>
      </c>
      <c r="H13" s="62"/>
      <c r="I13" s="48"/>
    </row>
    <row r="14" spans="1:9" s="36" customFormat="1" ht="15" customHeight="1">
      <c r="A14" s="76">
        <v>372898</v>
      </c>
      <c r="B14" s="52" t="s">
        <v>15</v>
      </c>
      <c r="C14" s="58" t="s">
        <v>50</v>
      </c>
      <c r="D14" s="86" t="s">
        <v>69</v>
      </c>
      <c r="E14" s="59"/>
      <c r="F14" s="77">
        <v>819</v>
      </c>
      <c r="G14" s="104">
        <f>ROUND(F14/30,2)</f>
        <v>27.3</v>
      </c>
      <c r="H14" s="62"/>
      <c r="I14" s="48"/>
    </row>
    <row r="15" spans="1:9" s="36" customFormat="1" ht="15" customHeight="1" thickBot="1">
      <c r="A15" s="96">
        <v>372895</v>
      </c>
      <c r="B15" s="53" t="s">
        <v>16</v>
      </c>
      <c r="C15" s="68" t="s">
        <v>50</v>
      </c>
      <c r="D15" s="89" t="s">
        <v>12</v>
      </c>
      <c r="E15" s="69"/>
      <c r="F15" s="80">
        <v>301</v>
      </c>
      <c r="G15" s="105">
        <f>ROUND(F15/11,2)</f>
        <v>27.36</v>
      </c>
      <c r="H15" s="62"/>
      <c r="I15" s="48"/>
    </row>
    <row r="16" spans="1:9" s="36" customFormat="1" ht="15" customHeight="1">
      <c r="A16" s="70"/>
      <c r="B16" s="54"/>
      <c r="C16" s="60"/>
      <c r="D16" s="90"/>
      <c r="E16" s="61"/>
      <c r="F16" s="82"/>
      <c r="H16" s="62"/>
      <c r="I16" s="48"/>
    </row>
    <row r="17" spans="1:8" s="1" customFormat="1" ht="18.75" customHeight="1" thickBot="1">
      <c r="A17" s="13" t="s">
        <v>1</v>
      </c>
      <c r="B17" s="10"/>
      <c r="C17" s="11"/>
      <c r="D17" s="11"/>
      <c r="E17" s="9"/>
      <c r="F17" s="79"/>
      <c r="H17" s="14"/>
    </row>
    <row r="18" spans="1:7" s="1" customFormat="1" ht="15" customHeight="1">
      <c r="A18" s="15" t="s">
        <v>52</v>
      </c>
      <c r="B18" s="16" t="s">
        <v>53</v>
      </c>
      <c r="C18" s="17" t="s">
        <v>63</v>
      </c>
      <c r="D18" s="18" t="s">
        <v>51</v>
      </c>
      <c r="E18" s="18"/>
      <c r="F18" s="117" t="s">
        <v>60</v>
      </c>
      <c r="G18" s="118"/>
    </row>
    <row r="19" spans="1:7" s="1" customFormat="1" ht="18" customHeight="1" thickBot="1">
      <c r="A19" s="19" t="s">
        <v>59</v>
      </c>
      <c r="B19" s="20" t="s">
        <v>61</v>
      </c>
      <c r="C19" s="21" t="s">
        <v>64</v>
      </c>
      <c r="D19" s="22"/>
      <c r="E19" s="22"/>
      <c r="F19" s="21" t="s">
        <v>62</v>
      </c>
      <c r="G19" s="23" t="s">
        <v>68</v>
      </c>
    </row>
    <row r="20" spans="1:7" s="36" customFormat="1" ht="15" customHeight="1">
      <c r="A20" s="49" t="s">
        <v>84</v>
      </c>
      <c r="B20" s="43"/>
      <c r="C20" s="63"/>
      <c r="D20" s="44"/>
      <c r="E20" s="45"/>
      <c r="F20" s="84"/>
      <c r="G20" s="46"/>
    </row>
    <row r="21" spans="1:7" s="47" customFormat="1" ht="12" customHeight="1">
      <c r="A21" s="64"/>
      <c r="B21" s="65"/>
      <c r="C21" s="58"/>
      <c r="D21" s="74"/>
      <c r="E21" s="66"/>
      <c r="F21" s="74"/>
      <c r="G21" s="67"/>
    </row>
    <row r="22" spans="1:9" s="36" customFormat="1" ht="15" customHeight="1">
      <c r="A22" s="76">
        <v>368677</v>
      </c>
      <c r="B22" s="101" t="s">
        <v>17</v>
      </c>
      <c r="C22" s="58" t="s">
        <v>50</v>
      </c>
      <c r="D22" s="86" t="s">
        <v>56</v>
      </c>
      <c r="E22" s="59"/>
      <c r="F22" s="77">
        <v>515</v>
      </c>
      <c r="G22" s="104">
        <f>ROUND(F22/20,2)</f>
        <v>25.75</v>
      </c>
      <c r="H22" s="62"/>
      <c r="I22" s="48"/>
    </row>
    <row r="23" spans="1:9" s="36" customFormat="1" ht="15" customHeight="1">
      <c r="A23" s="76">
        <v>372879</v>
      </c>
      <c r="B23" s="101" t="s">
        <v>18</v>
      </c>
      <c r="C23" s="58" t="s">
        <v>50</v>
      </c>
      <c r="D23" s="86" t="s">
        <v>56</v>
      </c>
      <c r="E23" s="59"/>
      <c r="F23" s="77">
        <v>515</v>
      </c>
      <c r="G23" s="104">
        <f>ROUND(F23/20,2)</f>
        <v>25.75</v>
      </c>
      <c r="H23" s="62"/>
      <c r="I23" s="48"/>
    </row>
    <row r="24" spans="1:9" s="36" customFormat="1" ht="15" customHeight="1">
      <c r="A24" s="76">
        <v>368678</v>
      </c>
      <c r="B24" s="101" t="s">
        <v>19</v>
      </c>
      <c r="C24" s="58" t="s">
        <v>50</v>
      </c>
      <c r="D24" s="86" t="s">
        <v>56</v>
      </c>
      <c r="E24" s="59"/>
      <c r="F24" s="77">
        <v>515</v>
      </c>
      <c r="G24" s="104">
        <f>ROUND(F24/20,2)</f>
        <v>25.75</v>
      </c>
      <c r="H24" s="62"/>
      <c r="I24" s="48"/>
    </row>
    <row r="25" spans="1:9" s="36" customFormat="1" ht="15" customHeight="1" thickBot="1">
      <c r="A25" s="96">
        <v>368679</v>
      </c>
      <c r="B25" s="102" t="s">
        <v>20</v>
      </c>
      <c r="C25" s="68" t="s">
        <v>50</v>
      </c>
      <c r="D25" s="89" t="s">
        <v>56</v>
      </c>
      <c r="E25" s="69"/>
      <c r="F25" s="80">
        <v>515</v>
      </c>
      <c r="G25" s="105">
        <f>ROUND(F25/20,2)</f>
        <v>25.75</v>
      </c>
      <c r="H25" s="62"/>
      <c r="I25" s="48"/>
    </row>
    <row r="26" spans="1:9" s="36" customFormat="1" ht="15" customHeight="1">
      <c r="A26" s="70"/>
      <c r="B26" s="54"/>
      <c r="C26" s="60"/>
      <c r="D26" s="90"/>
      <c r="E26" s="61"/>
      <c r="F26" s="82"/>
      <c r="H26" s="62"/>
      <c r="I26" s="48"/>
    </row>
    <row r="27" spans="1:8" s="1" customFormat="1" ht="18.75" customHeight="1" thickBot="1">
      <c r="A27" s="13" t="s">
        <v>0</v>
      </c>
      <c r="B27" s="10"/>
      <c r="C27" s="11"/>
      <c r="D27" s="11"/>
      <c r="E27" s="9"/>
      <c r="F27" s="79"/>
      <c r="H27" s="14"/>
    </row>
    <row r="28" spans="1:7" s="1" customFormat="1" ht="15" customHeight="1">
      <c r="A28" s="15" t="s">
        <v>52</v>
      </c>
      <c r="B28" s="16" t="s">
        <v>53</v>
      </c>
      <c r="C28" s="17" t="s">
        <v>63</v>
      </c>
      <c r="D28" s="18" t="s">
        <v>51</v>
      </c>
      <c r="E28" s="18"/>
      <c r="F28" s="117" t="s">
        <v>60</v>
      </c>
      <c r="G28" s="118"/>
    </row>
    <row r="29" spans="1:7" s="1" customFormat="1" ht="18" customHeight="1" thickBot="1">
      <c r="A29" s="19" t="s">
        <v>59</v>
      </c>
      <c r="B29" s="20" t="s">
        <v>61</v>
      </c>
      <c r="C29" s="21" t="s">
        <v>64</v>
      </c>
      <c r="D29" s="22"/>
      <c r="E29" s="22"/>
      <c r="F29" s="21" t="s">
        <v>62</v>
      </c>
      <c r="G29" s="23" t="s">
        <v>68</v>
      </c>
    </row>
    <row r="30" spans="1:9" s="36" customFormat="1" ht="12" customHeight="1">
      <c r="A30" s="49"/>
      <c r="B30" s="43"/>
      <c r="C30" s="63"/>
      <c r="D30" s="44"/>
      <c r="E30" s="45"/>
      <c r="F30" s="84"/>
      <c r="G30" s="46"/>
      <c r="H30" s="47"/>
      <c r="I30" s="47"/>
    </row>
    <row r="31" spans="1:9" s="36" customFormat="1" ht="15" customHeight="1">
      <c r="A31" s="76">
        <v>368734</v>
      </c>
      <c r="B31" s="52" t="s">
        <v>5</v>
      </c>
      <c r="C31" s="58" t="s">
        <v>50</v>
      </c>
      <c r="D31" s="86" t="s">
        <v>56</v>
      </c>
      <c r="E31" s="59"/>
      <c r="F31" s="77">
        <v>550</v>
      </c>
      <c r="G31" s="104">
        <f>ROUND(F31/20,2)</f>
        <v>27.5</v>
      </c>
      <c r="H31" s="62"/>
      <c r="I31" s="48"/>
    </row>
    <row r="32" spans="1:9" s="36" customFormat="1" ht="15" customHeight="1">
      <c r="A32" s="76">
        <v>391829</v>
      </c>
      <c r="B32" s="101" t="s">
        <v>6</v>
      </c>
      <c r="C32" s="58" t="s">
        <v>50</v>
      </c>
      <c r="D32" s="86" t="s">
        <v>56</v>
      </c>
      <c r="E32" s="59"/>
      <c r="F32" s="77">
        <v>550</v>
      </c>
      <c r="G32" s="104">
        <f>ROUND(F32/20,2)</f>
        <v>27.5</v>
      </c>
      <c r="H32" s="62"/>
      <c r="I32" s="48"/>
    </row>
    <row r="33" spans="1:9" s="36" customFormat="1" ht="15" customHeight="1">
      <c r="A33" s="76">
        <v>391830</v>
      </c>
      <c r="B33" s="101" t="s">
        <v>4</v>
      </c>
      <c r="C33" s="58" t="s">
        <v>50</v>
      </c>
      <c r="D33" s="86" t="s">
        <v>56</v>
      </c>
      <c r="E33" s="59"/>
      <c r="F33" s="77">
        <v>550</v>
      </c>
      <c r="G33" s="104">
        <f>ROUND(F33/20,2)</f>
        <v>27.5</v>
      </c>
      <c r="H33" s="62"/>
      <c r="I33" s="48"/>
    </row>
    <row r="34" spans="1:9" s="36" customFormat="1" ht="15" customHeight="1">
      <c r="A34" s="76">
        <v>391600</v>
      </c>
      <c r="B34" s="101" t="s">
        <v>2</v>
      </c>
      <c r="C34" s="58" t="s">
        <v>50</v>
      </c>
      <c r="D34" s="86" t="s">
        <v>56</v>
      </c>
      <c r="E34" s="59"/>
      <c r="F34" s="77">
        <v>550</v>
      </c>
      <c r="G34" s="104">
        <f>ROUND(F34/20,2)</f>
        <v>27.5</v>
      </c>
      <c r="H34" s="62"/>
      <c r="I34" s="48"/>
    </row>
    <row r="35" spans="1:9" s="36" customFormat="1" ht="15" customHeight="1" thickBot="1">
      <c r="A35" s="96">
        <v>391831</v>
      </c>
      <c r="B35" s="102" t="s">
        <v>3</v>
      </c>
      <c r="C35" s="68" t="s">
        <v>50</v>
      </c>
      <c r="D35" s="89" t="s">
        <v>56</v>
      </c>
      <c r="E35" s="69"/>
      <c r="F35" s="80">
        <v>550</v>
      </c>
      <c r="G35" s="105">
        <f>ROUND(F35/20,2)</f>
        <v>27.5</v>
      </c>
      <c r="H35" s="62"/>
      <c r="I35" s="48"/>
    </row>
    <row r="36" spans="1:9" s="36" customFormat="1" ht="15" customHeight="1">
      <c r="A36" s="12"/>
      <c r="B36" s="12"/>
      <c r="C36" s="12"/>
      <c r="D36" s="12"/>
      <c r="E36" s="12"/>
      <c r="F36" s="12"/>
      <c r="G36" s="12"/>
      <c r="I36" s="48"/>
    </row>
    <row r="37" spans="1:8" s="29" customFormat="1" ht="18.75" customHeight="1" thickBot="1">
      <c r="A37" s="13" t="s">
        <v>85</v>
      </c>
      <c r="B37" s="55"/>
      <c r="C37" s="56"/>
      <c r="D37" s="56"/>
      <c r="E37" s="57"/>
      <c r="F37" s="88"/>
      <c r="H37" s="38"/>
    </row>
    <row r="38" spans="1:7" s="29" customFormat="1" ht="15" customHeight="1">
      <c r="A38" s="15" t="s">
        <v>52</v>
      </c>
      <c r="B38" s="16" t="s">
        <v>53</v>
      </c>
      <c r="C38" s="17" t="s">
        <v>63</v>
      </c>
      <c r="D38" s="18" t="s">
        <v>51</v>
      </c>
      <c r="E38" s="18"/>
      <c r="F38" s="117" t="s">
        <v>60</v>
      </c>
      <c r="G38" s="118"/>
    </row>
    <row r="39" spans="1:7" s="29" customFormat="1" ht="18" customHeight="1" thickBot="1">
      <c r="A39" s="19" t="s">
        <v>59</v>
      </c>
      <c r="B39" s="20" t="s">
        <v>61</v>
      </c>
      <c r="C39" s="21" t="s">
        <v>64</v>
      </c>
      <c r="D39" s="22"/>
      <c r="E39" s="22"/>
      <c r="F39" s="21" t="s">
        <v>62</v>
      </c>
      <c r="G39" s="23" t="s">
        <v>68</v>
      </c>
    </row>
    <row r="40" spans="1:9" s="36" customFormat="1" ht="12" customHeight="1">
      <c r="A40" s="30"/>
      <c r="B40" s="31"/>
      <c r="C40" s="32"/>
      <c r="D40" s="32"/>
      <c r="E40" s="33"/>
      <c r="F40" s="32"/>
      <c r="G40" s="39"/>
      <c r="H40" s="47"/>
      <c r="I40" s="47"/>
    </row>
    <row r="41" spans="1:9" s="36" customFormat="1" ht="15" customHeight="1">
      <c r="A41" s="76">
        <v>368828</v>
      </c>
      <c r="B41" s="52" t="s">
        <v>11</v>
      </c>
      <c r="C41" s="58" t="s">
        <v>50</v>
      </c>
      <c r="D41" s="92" t="s">
        <v>55</v>
      </c>
      <c r="E41" s="59"/>
      <c r="F41" s="77">
        <v>56</v>
      </c>
      <c r="G41" s="97">
        <f>ROUND(F41/1,2)</f>
        <v>56</v>
      </c>
      <c r="H41" s="62"/>
      <c r="I41" s="48"/>
    </row>
    <row r="42" spans="1:9" s="36" customFormat="1" ht="15" customHeight="1">
      <c r="A42" s="76">
        <v>368834</v>
      </c>
      <c r="B42" s="52" t="s">
        <v>25</v>
      </c>
      <c r="C42" s="40" t="s">
        <v>50</v>
      </c>
      <c r="D42" s="50" t="s">
        <v>57</v>
      </c>
      <c r="E42" s="27"/>
      <c r="F42" s="77">
        <v>666</v>
      </c>
      <c r="G42" s="97">
        <f aca="true" t="shared" si="0" ref="G42:G49">ROUND(F42/25,2)</f>
        <v>26.64</v>
      </c>
      <c r="H42" s="62"/>
      <c r="I42" s="48"/>
    </row>
    <row r="43" spans="1:9" s="36" customFormat="1" ht="15" customHeight="1">
      <c r="A43" s="76">
        <v>368835</v>
      </c>
      <c r="B43" s="52" t="s">
        <v>26</v>
      </c>
      <c r="C43" s="40" t="s">
        <v>50</v>
      </c>
      <c r="D43" s="50" t="s">
        <v>57</v>
      </c>
      <c r="E43" s="27"/>
      <c r="F43" s="77">
        <v>395</v>
      </c>
      <c r="G43" s="97">
        <f t="shared" si="0"/>
        <v>15.8</v>
      </c>
      <c r="H43" s="62"/>
      <c r="I43" s="48"/>
    </row>
    <row r="44" spans="1:9" s="36" customFormat="1" ht="15" customHeight="1">
      <c r="A44" s="76">
        <v>368829</v>
      </c>
      <c r="B44" s="52" t="s">
        <v>27</v>
      </c>
      <c r="C44" s="40" t="s">
        <v>50</v>
      </c>
      <c r="D44" s="50" t="s">
        <v>57</v>
      </c>
      <c r="E44" s="27"/>
      <c r="F44" s="77">
        <v>395</v>
      </c>
      <c r="G44" s="97">
        <f t="shared" si="0"/>
        <v>15.8</v>
      </c>
      <c r="H44" s="62"/>
      <c r="I44" s="48"/>
    </row>
    <row r="45" spans="1:9" s="36" customFormat="1" ht="15" customHeight="1">
      <c r="A45" s="76">
        <v>368830</v>
      </c>
      <c r="B45" s="52" t="s">
        <v>28</v>
      </c>
      <c r="C45" s="40" t="s">
        <v>50</v>
      </c>
      <c r="D45" s="50" t="s">
        <v>57</v>
      </c>
      <c r="E45" s="27"/>
      <c r="F45" s="77">
        <v>395</v>
      </c>
      <c r="G45" s="97">
        <f t="shared" si="0"/>
        <v>15.8</v>
      </c>
      <c r="H45" s="62"/>
      <c r="I45" s="48"/>
    </row>
    <row r="46" spans="1:9" s="36" customFormat="1" ht="15" customHeight="1">
      <c r="A46" s="76">
        <v>368831</v>
      </c>
      <c r="B46" s="52" t="s">
        <v>29</v>
      </c>
      <c r="C46" s="40" t="s">
        <v>50</v>
      </c>
      <c r="D46" s="50" t="s">
        <v>57</v>
      </c>
      <c r="E46" s="27"/>
      <c r="F46" s="77">
        <v>395</v>
      </c>
      <c r="G46" s="97">
        <f t="shared" si="0"/>
        <v>15.8</v>
      </c>
      <c r="H46" s="62"/>
      <c r="I46" s="48"/>
    </row>
    <row r="47" spans="1:9" s="36" customFormat="1" ht="15" customHeight="1">
      <c r="A47" s="76">
        <v>368832</v>
      </c>
      <c r="B47" s="52" t="s">
        <v>30</v>
      </c>
      <c r="C47" s="40" t="s">
        <v>50</v>
      </c>
      <c r="D47" s="50" t="s">
        <v>57</v>
      </c>
      <c r="E47" s="27"/>
      <c r="F47" s="77">
        <v>395</v>
      </c>
      <c r="G47" s="97">
        <f t="shared" si="0"/>
        <v>15.8</v>
      </c>
      <c r="H47" s="62"/>
      <c r="I47" s="48"/>
    </row>
    <row r="48" spans="1:9" s="36" customFormat="1" ht="15" customHeight="1">
      <c r="A48" s="76">
        <v>368833</v>
      </c>
      <c r="B48" s="52" t="s">
        <v>31</v>
      </c>
      <c r="C48" s="40" t="s">
        <v>50</v>
      </c>
      <c r="D48" s="50" t="s">
        <v>57</v>
      </c>
      <c r="E48" s="27"/>
      <c r="F48" s="77">
        <v>395</v>
      </c>
      <c r="G48" s="97">
        <f t="shared" si="0"/>
        <v>15.8</v>
      </c>
      <c r="H48" s="62"/>
      <c r="I48" s="48"/>
    </row>
    <row r="49" spans="1:9" s="36" customFormat="1" ht="15" customHeight="1">
      <c r="A49" s="109">
        <v>368836</v>
      </c>
      <c r="B49" s="52" t="s">
        <v>47</v>
      </c>
      <c r="C49" s="41" t="s">
        <v>50</v>
      </c>
      <c r="D49" s="50" t="s">
        <v>57</v>
      </c>
      <c r="E49" s="35"/>
      <c r="F49" s="77">
        <v>350</v>
      </c>
      <c r="G49" s="97">
        <f t="shared" si="0"/>
        <v>14</v>
      </c>
      <c r="H49" s="62"/>
      <c r="I49" s="48"/>
    </row>
    <row r="50" spans="1:9" s="36" customFormat="1" ht="15" customHeight="1">
      <c r="A50" s="109" t="s">
        <v>110</v>
      </c>
      <c r="B50" s="52" t="s">
        <v>111</v>
      </c>
      <c r="C50" s="41" t="s">
        <v>50</v>
      </c>
      <c r="D50" s="50" t="s">
        <v>55</v>
      </c>
      <c r="E50" s="35"/>
      <c r="F50" s="77">
        <v>29</v>
      </c>
      <c r="G50" s="97">
        <v>27</v>
      </c>
      <c r="H50" s="62"/>
      <c r="I50" s="48"/>
    </row>
    <row r="51" spans="1:9" s="36" customFormat="1" ht="15" customHeight="1" thickBot="1">
      <c r="A51" s="96" t="s">
        <v>117</v>
      </c>
      <c r="B51" s="53" t="s">
        <v>141</v>
      </c>
      <c r="C51" s="42" t="s">
        <v>50</v>
      </c>
      <c r="D51" s="51" t="s">
        <v>55</v>
      </c>
      <c r="E51" s="34"/>
      <c r="F51" s="80">
        <v>58</v>
      </c>
      <c r="G51" s="98">
        <f>ROUND(F51/1,2)</f>
        <v>58</v>
      </c>
      <c r="H51" s="62"/>
      <c r="I51" s="48"/>
    </row>
    <row r="52" spans="1:9" s="36" customFormat="1" ht="15.75" customHeight="1">
      <c r="A52" s="99"/>
      <c r="B52" s="54"/>
      <c r="C52" s="60"/>
      <c r="D52" s="90"/>
      <c r="E52" s="61"/>
      <c r="F52" s="60"/>
      <c r="H52" s="62"/>
      <c r="I52" s="48"/>
    </row>
    <row r="53" spans="1:9" s="36" customFormat="1" ht="15.75" customHeight="1">
      <c r="A53" s="99"/>
      <c r="B53" s="54"/>
      <c r="C53" s="60"/>
      <c r="D53" s="90"/>
      <c r="E53" s="61"/>
      <c r="F53" s="60"/>
      <c r="H53" s="62"/>
      <c r="I53" s="48"/>
    </row>
    <row r="54" spans="1:9" s="36" customFormat="1" ht="15" customHeight="1">
      <c r="A54" s="99"/>
      <c r="B54" s="54"/>
      <c r="C54" s="60"/>
      <c r="D54" s="90"/>
      <c r="E54" s="61"/>
      <c r="F54" s="60"/>
      <c r="H54" s="62"/>
      <c r="I54" s="48"/>
    </row>
    <row r="55" spans="1:9" s="36" customFormat="1" ht="15" customHeight="1">
      <c r="A55" s="116" t="s">
        <v>143</v>
      </c>
      <c r="B55" s="116"/>
      <c r="C55" s="116"/>
      <c r="D55" s="116"/>
      <c r="E55" s="116"/>
      <c r="F55" s="116"/>
      <c r="G55" s="116"/>
      <c r="H55" s="62"/>
      <c r="I55" s="48"/>
    </row>
    <row r="56" spans="1:9" s="36" customFormat="1" ht="15" customHeight="1">
      <c r="A56" s="122" t="s">
        <v>48</v>
      </c>
      <c r="B56" s="122"/>
      <c r="C56" s="122"/>
      <c r="D56" s="122"/>
      <c r="E56" s="122"/>
      <c r="F56" s="122"/>
      <c r="G56" s="122"/>
      <c r="I56" s="48"/>
    </row>
    <row r="57" spans="1:9" s="36" customFormat="1" ht="15" customHeight="1">
      <c r="A57" s="12"/>
      <c r="B57" s="12"/>
      <c r="C57" s="12"/>
      <c r="D57" s="12"/>
      <c r="E57" s="12"/>
      <c r="F57" s="12"/>
      <c r="G57" s="12"/>
      <c r="I57" s="48"/>
    </row>
    <row r="58" spans="1:8" s="29" customFormat="1" ht="18.75" customHeight="1" thickBot="1">
      <c r="A58" s="13" t="s">
        <v>37</v>
      </c>
      <c r="B58" s="55"/>
      <c r="C58" s="56"/>
      <c r="D58" s="56"/>
      <c r="E58" s="57"/>
      <c r="F58" s="88"/>
      <c r="H58" s="38"/>
    </row>
    <row r="59" spans="1:7" s="29" customFormat="1" ht="15" customHeight="1">
      <c r="A59" s="15" t="s">
        <v>52</v>
      </c>
      <c r="B59" s="16" t="s">
        <v>53</v>
      </c>
      <c r="C59" s="17" t="s">
        <v>63</v>
      </c>
      <c r="D59" s="18" t="s">
        <v>51</v>
      </c>
      <c r="E59" s="18"/>
      <c r="F59" s="117" t="s">
        <v>60</v>
      </c>
      <c r="G59" s="118"/>
    </row>
    <row r="60" spans="1:7" s="29" customFormat="1" ht="18" customHeight="1" thickBot="1">
      <c r="A60" s="19" t="s">
        <v>59</v>
      </c>
      <c r="B60" s="20" t="s">
        <v>61</v>
      </c>
      <c r="C60" s="21" t="s">
        <v>64</v>
      </c>
      <c r="D60" s="22"/>
      <c r="E60" s="22"/>
      <c r="F60" s="21" t="s">
        <v>62</v>
      </c>
      <c r="G60" s="23" t="s">
        <v>68</v>
      </c>
    </row>
    <row r="61" spans="1:9" s="36" customFormat="1" ht="12" customHeight="1">
      <c r="A61" s="30"/>
      <c r="B61" s="31"/>
      <c r="C61" s="32"/>
      <c r="D61" s="32"/>
      <c r="E61" s="33"/>
      <c r="F61" s="32"/>
      <c r="G61" s="39"/>
      <c r="H61" s="47"/>
      <c r="I61" s="47"/>
    </row>
    <row r="62" spans="1:9" s="36" customFormat="1" ht="15" customHeight="1">
      <c r="A62" s="76">
        <v>368848</v>
      </c>
      <c r="B62" s="52" t="s">
        <v>38</v>
      </c>
      <c r="C62" s="58" t="s">
        <v>50</v>
      </c>
      <c r="D62" s="50" t="s">
        <v>57</v>
      </c>
      <c r="E62" s="59"/>
      <c r="F62" s="77">
        <v>380</v>
      </c>
      <c r="G62" s="97">
        <f>ROUND(F62/25,2)</f>
        <v>15.2</v>
      </c>
      <c r="H62" s="62"/>
      <c r="I62" s="48"/>
    </row>
    <row r="63" spans="1:9" s="36" customFormat="1" ht="15" customHeight="1">
      <c r="A63" s="76">
        <v>368849</v>
      </c>
      <c r="B63" s="52" t="s">
        <v>39</v>
      </c>
      <c r="C63" s="58" t="s">
        <v>50</v>
      </c>
      <c r="D63" s="50" t="s">
        <v>57</v>
      </c>
      <c r="E63" s="59"/>
      <c r="F63" s="77">
        <v>380</v>
      </c>
      <c r="G63" s="97">
        <f>ROUND(F63/25,2)</f>
        <v>15.2</v>
      </c>
      <c r="H63" s="62"/>
      <c r="I63" s="48"/>
    </row>
    <row r="64" spans="1:9" s="36" customFormat="1" ht="15" customHeight="1">
      <c r="A64" s="76">
        <v>368850</v>
      </c>
      <c r="B64" s="52" t="s">
        <v>40</v>
      </c>
      <c r="C64" s="58" t="s">
        <v>50</v>
      </c>
      <c r="D64" s="50" t="s">
        <v>57</v>
      </c>
      <c r="E64" s="59"/>
      <c r="F64" s="77">
        <v>380</v>
      </c>
      <c r="G64" s="97">
        <f>ROUND(F64/25,2)</f>
        <v>15.2</v>
      </c>
      <c r="H64" s="62"/>
      <c r="I64" s="48"/>
    </row>
    <row r="65" spans="1:9" s="36" customFormat="1" ht="15" customHeight="1">
      <c r="A65" s="76">
        <v>368851</v>
      </c>
      <c r="B65" s="52" t="s">
        <v>41</v>
      </c>
      <c r="C65" s="58" t="s">
        <v>50</v>
      </c>
      <c r="D65" s="50" t="s">
        <v>57</v>
      </c>
      <c r="E65" s="59"/>
      <c r="F65" s="77">
        <v>380</v>
      </c>
      <c r="G65" s="97">
        <f>ROUND(F65/25,2)</f>
        <v>15.2</v>
      </c>
      <c r="H65" s="62"/>
      <c r="I65" s="48"/>
    </row>
    <row r="66" spans="1:9" s="36" customFormat="1" ht="15" customHeight="1" thickBot="1">
      <c r="A66" s="96">
        <v>368853</v>
      </c>
      <c r="B66" s="53" t="s">
        <v>42</v>
      </c>
      <c r="C66" s="68" t="s">
        <v>50</v>
      </c>
      <c r="D66" s="51" t="s">
        <v>57</v>
      </c>
      <c r="E66" s="69"/>
      <c r="F66" s="80">
        <v>380</v>
      </c>
      <c r="G66" s="98">
        <f>ROUND(F66/25,2)</f>
        <v>15.2</v>
      </c>
      <c r="H66" s="62"/>
      <c r="I66" s="48"/>
    </row>
    <row r="67" spans="1:9" s="36" customFormat="1" ht="15" customHeight="1">
      <c r="A67" s="106" t="s">
        <v>112</v>
      </c>
      <c r="B67" s="54"/>
      <c r="C67" s="60"/>
      <c r="D67" s="110"/>
      <c r="E67" s="61"/>
      <c r="F67" s="82"/>
      <c r="G67" s="103"/>
      <c r="H67" s="62"/>
      <c r="I67" s="48"/>
    </row>
    <row r="68" spans="1:9" s="36" customFormat="1" ht="15" customHeight="1">
      <c r="A68" s="99"/>
      <c r="B68" s="54"/>
      <c r="C68" s="60"/>
      <c r="D68" s="90"/>
      <c r="E68" s="61"/>
      <c r="F68" s="60"/>
      <c r="H68" s="62"/>
      <c r="I68" s="48"/>
    </row>
    <row r="69" spans="1:8" s="29" customFormat="1" ht="18.75" customHeight="1" thickBot="1">
      <c r="A69" s="120" t="s">
        <v>121</v>
      </c>
      <c r="B69" s="121"/>
      <c r="C69" s="56"/>
      <c r="D69" s="56"/>
      <c r="E69" s="57"/>
      <c r="F69" s="88"/>
      <c r="H69" s="38"/>
    </row>
    <row r="70" spans="1:7" s="29" customFormat="1" ht="15" customHeight="1">
      <c r="A70" s="15" t="s">
        <v>52</v>
      </c>
      <c r="B70" s="16" t="s">
        <v>53</v>
      </c>
      <c r="C70" s="17" t="s">
        <v>63</v>
      </c>
      <c r="D70" s="18" t="s">
        <v>51</v>
      </c>
      <c r="E70" s="18"/>
      <c r="F70" s="117" t="s">
        <v>60</v>
      </c>
      <c r="G70" s="118"/>
    </row>
    <row r="71" spans="1:7" s="29" customFormat="1" ht="18" customHeight="1" thickBot="1">
      <c r="A71" s="19" t="s">
        <v>59</v>
      </c>
      <c r="B71" s="20" t="s">
        <v>61</v>
      </c>
      <c r="C71" s="21" t="s">
        <v>64</v>
      </c>
      <c r="D71" s="22"/>
      <c r="E71" s="22"/>
      <c r="F71" s="21" t="s">
        <v>62</v>
      </c>
      <c r="G71" s="23" t="s">
        <v>68</v>
      </c>
    </row>
    <row r="72" spans="1:9" s="36" customFormat="1" ht="12" customHeight="1">
      <c r="A72" s="30"/>
      <c r="B72" s="31"/>
      <c r="C72" s="32"/>
      <c r="D72" s="32"/>
      <c r="E72" s="33"/>
      <c r="F72" s="32"/>
      <c r="G72" s="39"/>
      <c r="H72" s="47"/>
      <c r="I72" s="47"/>
    </row>
    <row r="73" spans="1:9" s="36" customFormat="1" ht="15" customHeight="1">
      <c r="A73" s="76" t="s">
        <v>87</v>
      </c>
      <c r="B73" s="52" t="s">
        <v>129</v>
      </c>
      <c r="C73" s="58" t="s">
        <v>50</v>
      </c>
      <c r="D73" s="92" t="s">
        <v>49</v>
      </c>
      <c r="E73" s="59"/>
      <c r="F73" s="77">
        <v>145</v>
      </c>
      <c r="G73" s="97">
        <f aca="true" t="shared" si="1" ref="G73:G80">ROUND(F73/100,2)</f>
        <v>1.45</v>
      </c>
      <c r="H73" s="62"/>
      <c r="I73" s="48"/>
    </row>
    <row r="74" spans="1:9" s="36" customFormat="1" ht="15" customHeight="1">
      <c r="A74" s="76" t="s">
        <v>89</v>
      </c>
      <c r="B74" s="52" t="s">
        <v>130</v>
      </c>
      <c r="C74" s="58" t="s">
        <v>50</v>
      </c>
      <c r="D74" s="92" t="s">
        <v>49</v>
      </c>
      <c r="E74" s="59"/>
      <c r="F74" s="77">
        <v>145</v>
      </c>
      <c r="G74" s="97">
        <f t="shared" si="1"/>
        <v>1.45</v>
      </c>
      <c r="H74" s="62"/>
      <c r="I74" s="48"/>
    </row>
    <row r="75" spans="1:9" s="36" customFormat="1" ht="15" customHeight="1">
      <c r="A75" s="76" t="s">
        <v>88</v>
      </c>
      <c r="B75" s="52" t="s">
        <v>131</v>
      </c>
      <c r="C75" s="58" t="s">
        <v>50</v>
      </c>
      <c r="D75" s="92" t="s">
        <v>49</v>
      </c>
      <c r="E75" s="59"/>
      <c r="F75" s="77">
        <v>145</v>
      </c>
      <c r="G75" s="97">
        <f t="shared" si="1"/>
        <v>1.45</v>
      </c>
      <c r="H75" s="62"/>
      <c r="I75" s="48"/>
    </row>
    <row r="76" spans="1:9" s="36" customFormat="1" ht="15" customHeight="1">
      <c r="A76" s="76" t="s">
        <v>86</v>
      </c>
      <c r="B76" s="52" t="s">
        <v>132</v>
      </c>
      <c r="C76" s="58" t="s">
        <v>50</v>
      </c>
      <c r="D76" s="92" t="s">
        <v>49</v>
      </c>
      <c r="E76" s="59"/>
      <c r="F76" s="77">
        <v>145</v>
      </c>
      <c r="G76" s="97">
        <f t="shared" si="1"/>
        <v>1.45</v>
      </c>
      <c r="H76" s="62"/>
      <c r="I76" s="48"/>
    </row>
    <row r="77" spans="1:9" s="36" customFormat="1" ht="15" customHeight="1">
      <c r="A77" s="76" t="s">
        <v>90</v>
      </c>
      <c r="B77" s="52" t="s">
        <v>133</v>
      </c>
      <c r="C77" s="58" t="s">
        <v>50</v>
      </c>
      <c r="D77" s="92" t="s">
        <v>49</v>
      </c>
      <c r="E77" s="59"/>
      <c r="F77" s="77">
        <v>175</v>
      </c>
      <c r="G77" s="97">
        <f t="shared" si="1"/>
        <v>1.75</v>
      </c>
      <c r="H77" s="62"/>
      <c r="I77" s="48"/>
    </row>
    <row r="78" spans="1:9" s="36" customFormat="1" ht="15" customHeight="1">
      <c r="A78" s="76" t="s">
        <v>91</v>
      </c>
      <c r="B78" s="52" t="s">
        <v>134</v>
      </c>
      <c r="C78" s="58" t="s">
        <v>50</v>
      </c>
      <c r="D78" s="92" t="s">
        <v>49</v>
      </c>
      <c r="E78" s="59"/>
      <c r="F78" s="77">
        <v>175</v>
      </c>
      <c r="G78" s="97">
        <f t="shared" si="1"/>
        <v>1.75</v>
      </c>
      <c r="H78" s="62"/>
      <c r="I78" s="48"/>
    </row>
    <row r="79" spans="1:9" s="36" customFormat="1" ht="15" customHeight="1">
      <c r="A79" s="76" t="s">
        <v>92</v>
      </c>
      <c r="B79" s="52" t="s">
        <v>135</v>
      </c>
      <c r="C79" s="58" t="s">
        <v>50</v>
      </c>
      <c r="D79" s="92" t="s">
        <v>49</v>
      </c>
      <c r="E79" s="59"/>
      <c r="F79" s="77">
        <v>175</v>
      </c>
      <c r="G79" s="97">
        <f t="shared" si="1"/>
        <v>1.75</v>
      </c>
      <c r="H79" s="62"/>
      <c r="I79" s="48"/>
    </row>
    <row r="80" spans="1:9" s="36" customFormat="1" ht="15" customHeight="1">
      <c r="A80" s="76" t="s">
        <v>93</v>
      </c>
      <c r="B80" s="52" t="s">
        <v>136</v>
      </c>
      <c r="C80" s="58" t="s">
        <v>50</v>
      </c>
      <c r="D80" s="92" t="s">
        <v>49</v>
      </c>
      <c r="E80" s="59"/>
      <c r="F80" s="77">
        <v>175</v>
      </c>
      <c r="G80" s="97">
        <f t="shared" si="1"/>
        <v>1.75</v>
      </c>
      <c r="H80" s="62"/>
      <c r="I80" s="48"/>
    </row>
    <row r="81" spans="1:9" s="36" customFormat="1" ht="15" customHeight="1">
      <c r="A81" s="76" t="s">
        <v>94</v>
      </c>
      <c r="B81" s="52" t="s">
        <v>137</v>
      </c>
      <c r="C81" s="58" t="s">
        <v>50</v>
      </c>
      <c r="D81" s="92" t="s">
        <v>54</v>
      </c>
      <c r="E81" s="59"/>
      <c r="F81" s="77">
        <v>129</v>
      </c>
      <c r="G81" s="97">
        <f>ROUND(F81/50,2)</f>
        <v>2.58</v>
      </c>
      <c r="H81" s="62"/>
      <c r="I81" s="48"/>
    </row>
    <row r="82" spans="1:9" s="36" customFormat="1" ht="15" customHeight="1">
      <c r="A82" s="76" t="s">
        <v>95</v>
      </c>
      <c r="B82" s="52" t="s">
        <v>138</v>
      </c>
      <c r="C82" s="58" t="s">
        <v>50</v>
      </c>
      <c r="D82" s="92" t="s">
        <v>54</v>
      </c>
      <c r="E82" s="59"/>
      <c r="F82" s="77">
        <v>129</v>
      </c>
      <c r="G82" s="97">
        <f>ROUND(F82/50,2)</f>
        <v>2.58</v>
      </c>
      <c r="H82" s="62"/>
      <c r="I82" s="48"/>
    </row>
    <row r="83" spans="1:9" s="36" customFormat="1" ht="15" customHeight="1">
      <c r="A83" s="76" t="s">
        <v>96</v>
      </c>
      <c r="B83" s="52" t="s">
        <v>139</v>
      </c>
      <c r="C83" s="58" t="s">
        <v>50</v>
      </c>
      <c r="D83" s="92" t="s">
        <v>54</v>
      </c>
      <c r="E83" s="59"/>
      <c r="F83" s="77">
        <v>129</v>
      </c>
      <c r="G83" s="97">
        <f>ROUND(F83/50,2)</f>
        <v>2.58</v>
      </c>
      <c r="H83" s="62"/>
      <c r="I83" s="48"/>
    </row>
    <row r="84" spans="1:9" s="36" customFormat="1" ht="15" customHeight="1" thickBot="1">
      <c r="A84" s="96" t="s">
        <v>97</v>
      </c>
      <c r="B84" s="53" t="s">
        <v>140</v>
      </c>
      <c r="C84" s="68" t="s">
        <v>50</v>
      </c>
      <c r="D84" s="93" t="s">
        <v>54</v>
      </c>
      <c r="E84" s="69"/>
      <c r="F84" s="80">
        <v>129</v>
      </c>
      <c r="G84" s="98">
        <f>ROUND(F84/50,2)</f>
        <v>2.58</v>
      </c>
      <c r="H84" s="62"/>
      <c r="I84" s="48"/>
    </row>
    <row r="85" spans="1:9" s="36" customFormat="1" ht="15" customHeight="1">
      <c r="A85" s="99"/>
      <c r="B85" s="54"/>
      <c r="C85" s="60"/>
      <c r="D85" s="94"/>
      <c r="E85" s="61"/>
      <c r="F85" s="82"/>
      <c r="G85" s="103"/>
      <c r="H85" s="62"/>
      <c r="I85" s="48"/>
    </row>
    <row r="86" spans="1:9" s="36" customFormat="1" ht="15" customHeight="1" thickBot="1">
      <c r="A86" s="120" t="s">
        <v>121</v>
      </c>
      <c r="B86" s="121"/>
      <c r="C86" s="60"/>
      <c r="D86" s="94"/>
      <c r="E86" s="61"/>
      <c r="F86" s="82"/>
      <c r="G86" s="103"/>
      <c r="H86" s="62"/>
      <c r="I86" s="48"/>
    </row>
    <row r="87" spans="1:7" s="29" customFormat="1" ht="15" customHeight="1">
      <c r="A87" s="15" t="s">
        <v>52</v>
      </c>
      <c r="B87" s="16" t="s">
        <v>53</v>
      </c>
      <c r="C87" s="17" t="s">
        <v>63</v>
      </c>
      <c r="D87" s="18" t="s">
        <v>51</v>
      </c>
      <c r="E87" s="18"/>
      <c r="F87" s="117" t="s">
        <v>60</v>
      </c>
      <c r="G87" s="118"/>
    </row>
    <row r="88" spans="1:7" s="29" customFormat="1" ht="18" customHeight="1">
      <c r="A88" s="19" t="s">
        <v>59</v>
      </c>
      <c r="B88" s="20" t="s">
        <v>61</v>
      </c>
      <c r="C88" s="21" t="s">
        <v>64</v>
      </c>
      <c r="D88" s="22"/>
      <c r="E88" s="22"/>
      <c r="F88" s="21" t="s">
        <v>62</v>
      </c>
      <c r="G88" s="23" t="s">
        <v>68</v>
      </c>
    </row>
    <row r="89" spans="1:9" s="29" customFormat="1" ht="12" customHeight="1">
      <c r="A89" s="107"/>
      <c r="B89" s="25"/>
      <c r="C89" s="108"/>
      <c r="D89" s="26"/>
      <c r="E89" s="108"/>
      <c r="F89" s="114"/>
      <c r="G89" s="24"/>
      <c r="H89" s="47"/>
      <c r="I89" s="47"/>
    </row>
    <row r="90" spans="1:9" s="36" customFormat="1" ht="15" customHeight="1">
      <c r="A90" s="76" t="s">
        <v>120</v>
      </c>
      <c r="B90" s="54" t="s">
        <v>122</v>
      </c>
      <c r="C90" s="58" t="s">
        <v>50</v>
      </c>
      <c r="D90" s="94" t="s">
        <v>54</v>
      </c>
      <c r="E90" s="61"/>
      <c r="F90" s="77">
        <v>130</v>
      </c>
      <c r="G90" s="97">
        <f>ROUND(F90/50,2)</f>
        <v>2.6</v>
      </c>
      <c r="H90" s="62"/>
      <c r="I90" s="48"/>
    </row>
    <row r="91" spans="1:9" s="36" customFormat="1" ht="15" customHeight="1">
      <c r="A91" s="76" t="s">
        <v>123</v>
      </c>
      <c r="B91" s="54" t="s">
        <v>124</v>
      </c>
      <c r="C91" s="58" t="s">
        <v>50</v>
      </c>
      <c r="D91" s="94" t="s">
        <v>54</v>
      </c>
      <c r="E91" s="61"/>
      <c r="F91" s="77">
        <v>130</v>
      </c>
      <c r="G91" s="97">
        <f>ROUND(F91/50,2)</f>
        <v>2.6</v>
      </c>
      <c r="H91" s="62"/>
      <c r="I91" s="48"/>
    </row>
    <row r="92" spans="1:9" s="36" customFormat="1" ht="15" customHeight="1">
      <c r="A92" s="76" t="s">
        <v>125</v>
      </c>
      <c r="B92" s="54" t="s">
        <v>126</v>
      </c>
      <c r="C92" s="58" t="s">
        <v>50</v>
      </c>
      <c r="D92" s="94" t="s">
        <v>54</v>
      </c>
      <c r="E92" s="61"/>
      <c r="F92" s="77">
        <v>130</v>
      </c>
      <c r="G92" s="97">
        <f>ROUND(F92/50,2)</f>
        <v>2.6</v>
      </c>
      <c r="H92" s="62"/>
      <c r="I92" s="48"/>
    </row>
    <row r="93" spans="1:9" s="36" customFormat="1" ht="15" customHeight="1" thickBot="1">
      <c r="A93" s="96" t="s">
        <v>127</v>
      </c>
      <c r="B93" s="111" t="s">
        <v>128</v>
      </c>
      <c r="C93" s="68" t="s">
        <v>50</v>
      </c>
      <c r="D93" s="112" t="s">
        <v>54</v>
      </c>
      <c r="E93" s="113"/>
      <c r="F93" s="80">
        <v>130</v>
      </c>
      <c r="G93" s="98">
        <f>ROUND(F93/50,2)</f>
        <v>2.6</v>
      </c>
      <c r="H93" s="62"/>
      <c r="I93" s="48"/>
    </row>
    <row r="94" spans="1:9" s="36" customFormat="1" ht="15" customHeight="1">
      <c r="A94" s="99"/>
      <c r="B94" s="54"/>
      <c r="C94" s="60"/>
      <c r="D94" s="94"/>
      <c r="E94" s="61"/>
      <c r="F94" s="82"/>
      <c r="G94" s="103"/>
      <c r="H94" s="62"/>
      <c r="I94" s="48"/>
    </row>
    <row r="95" spans="1:9" s="36" customFormat="1" ht="15" customHeight="1">
      <c r="A95" s="99"/>
      <c r="B95" s="54"/>
      <c r="C95" s="60"/>
      <c r="D95" s="94"/>
      <c r="E95" s="61"/>
      <c r="F95" s="82"/>
      <c r="G95" s="103"/>
      <c r="H95" s="62"/>
      <c r="I95" s="48"/>
    </row>
    <row r="96" spans="1:9" s="36" customFormat="1" ht="15" customHeight="1">
      <c r="A96" s="99"/>
      <c r="B96" s="54"/>
      <c r="C96" s="60"/>
      <c r="D96" s="94"/>
      <c r="E96" s="61"/>
      <c r="F96" s="82"/>
      <c r="G96" s="103"/>
      <c r="H96" s="62"/>
      <c r="I96" s="48"/>
    </row>
    <row r="97" spans="1:9" s="36" customFormat="1" ht="15" customHeight="1">
      <c r="A97" s="99"/>
      <c r="B97" s="54"/>
      <c r="C97" s="60"/>
      <c r="D97" s="94"/>
      <c r="E97" s="61"/>
      <c r="F97" s="82"/>
      <c r="G97" s="103"/>
      <c r="H97" s="62"/>
      <c r="I97" s="48"/>
    </row>
    <row r="98" spans="1:9" s="36" customFormat="1" ht="15" customHeight="1">
      <c r="A98" s="99"/>
      <c r="B98" s="54"/>
      <c r="C98" s="60"/>
      <c r="D98" s="94"/>
      <c r="E98" s="61"/>
      <c r="F98" s="82"/>
      <c r="G98" s="103"/>
      <c r="H98" s="62"/>
      <c r="I98" s="48"/>
    </row>
    <row r="99" spans="1:9" s="36" customFormat="1" ht="15" customHeight="1">
      <c r="A99" s="99"/>
      <c r="B99" s="54"/>
      <c r="C99" s="60"/>
      <c r="D99" s="94"/>
      <c r="E99" s="61"/>
      <c r="F99" s="82"/>
      <c r="G99" s="103"/>
      <c r="H99" s="62"/>
      <c r="I99" s="48"/>
    </row>
    <row r="100" spans="1:9" s="36" customFormat="1" ht="15" customHeight="1">
      <c r="A100" s="99"/>
      <c r="B100" s="54"/>
      <c r="C100" s="60"/>
      <c r="D100" s="94"/>
      <c r="E100" s="61"/>
      <c r="F100" s="82"/>
      <c r="G100" s="103"/>
      <c r="H100" s="62"/>
      <c r="I100" s="48"/>
    </row>
    <row r="101" spans="1:9" s="36" customFormat="1" ht="15" customHeight="1">
      <c r="A101" s="99"/>
      <c r="B101" s="54"/>
      <c r="C101" s="60"/>
      <c r="D101" s="94"/>
      <c r="E101" s="61"/>
      <c r="F101" s="82"/>
      <c r="G101" s="103"/>
      <c r="H101" s="62"/>
      <c r="I101" s="48"/>
    </row>
    <row r="102" spans="1:9" s="36" customFormat="1" ht="15" customHeight="1">
      <c r="A102" s="99"/>
      <c r="B102" s="54"/>
      <c r="C102" s="60"/>
      <c r="D102" s="94"/>
      <c r="E102" s="61"/>
      <c r="F102" s="82"/>
      <c r="G102" s="103"/>
      <c r="H102" s="62"/>
      <c r="I102" s="48"/>
    </row>
    <row r="103" spans="1:9" s="36" customFormat="1" ht="15" customHeight="1">
      <c r="A103" s="99"/>
      <c r="B103" s="54"/>
      <c r="C103" s="60"/>
      <c r="D103" s="94"/>
      <c r="E103" s="61"/>
      <c r="F103" s="82"/>
      <c r="G103" s="103"/>
      <c r="H103" s="62"/>
      <c r="I103" s="48"/>
    </row>
    <row r="104" spans="1:9" s="36" customFormat="1" ht="15" customHeight="1">
      <c r="A104" s="99"/>
      <c r="B104" s="54"/>
      <c r="C104" s="60"/>
      <c r="D104" s="94"/>
      <c r="E104" s="61"/>
      <c r="F104" s="82"/>
      <c r="G104" s="103"/>
      <c r="H104" s="62"/>
      <c r="I104" s="48"/>
    </row>
    <row r="105" spans="1:9" s="36" customFormat="1" ht="15" customHeight="1">
      <c r="A105" s="99"/>
      <c r="B105" s="54"/>
      <c r="C105" s="60"/>
      <c r="D105" s="94"/>
      <c r="E105" s="61"/>
      <c r="F105" s="82"/>
      <c r="G105" s="103"/>
      <c r="H105" s="62"/>
      <c r="I105" s="48"/>
    </row>
    <row r="106" spans="1:9" s="36" customFormat="1" ht="15" customHeight="1">
      <c r="A106" s="99"/>
      <c r="B106" s="54"/>
      <c r="C106" s="60"/>
      <c r="D106" s="94"/>
      <c r="E106" s="61"/>
      <c r="F106" s="82"/>
      <c r="G106" s="103"/>
      <c r="H106" s="62"/>
      <c r="I106" s="48"/>
    </row>
    <row r="107" spans="1:9" s="36" customFormat="1" ht="15" customHeight="1">
      <c r="A107" s="99"/>
      <c r="B107" s="54"/>
      <c r="C107" s="60"/>
      <c r="D107" s="94"/>
      <c r="E107" s="61"/>
      <c r="F107" s="82"/>
      <c r="G107" s="103"/>
      <c r="H107" s="62"/>
      <c r="I107" s="48"/>
    </row>
    <row r="108" spans="1:9" s="36" customFormat="1" ht="15" customHeight="1">
      <c r="A108" s="99"/>
      <c r="B108" s="54"/>
      <c r="C108" s="60"/>
      <c r="D108" s="94"/>
      <c r="E108" s="61"/>
      <c r="F108" s="82"/>
      <c r="G108" s="103"/>
      <c r="H108" s="62"/>
      <c r="I108" s="48"/>
    </row>
    <row r="109" spans="1:9" s="36" customFormat="1" ht="15" customHeight="1">
      <c r="A109" s="116" t="s">
        <v>144</v>
      </c>
      <c r="B109" s="116"/>
      <c r="C109" s="116"/>
      <c r="D109" s="116"/>
      <c r="E109" s="116"/>
      <c r="F109" s="116"/>
      <c r="G109" s="116"/>
      <c r="H109" s="62"/>
      <c r="I109" s="48"/>
    </row>
    <row r="110" spans="1:9" s="36" customFormat="1" ht="15" customHeight="1">
      <c r="A110" s="119" t="s">
        <v>48</v>
      </c>
      <c r="B110" s="119"/>
      <c r="C110" s="119"/>
      <c r="D110" s="119"/>
      <c r="E110" s="119"/>
      <c r="F110" s="119"/>
      <c r="G110" s="119"/>
      <c r="H110" s="62"/>
      <c r="I110" s="48"/>
    </row>
    <row r="111" spans="1:9" s="36" customFormat="1" ht="15" customHeight="1">
      <c r="A111" s="99"/>
      <c r="B111" s="54"/>
      <c r="C111" s="60"/>
      <c r="D111" s="94"/>
      <c r="E111" s="61"/>
      <c r="F111" s="82"/>
      <c r="G111" s="103"/>
      <c r="H111" s="62"/>
      <c r="I111" s="48"/>
    </row>
    <row r="112" spans="1:8" s="29" customFormat="1" ht="18.75" customHeight="1" thickBot="1">
      <c r="A112" s="13" t="s">
        <v>115</v>
      </c>
      <c r="B112" s="55"/>
      <c r="C112" s="56"/>
      <c r="D112" s="56"/>
      <c r="E112" s="57"/>
      <c r="F112" s="88"/>
      <c r="H112" s="38"/>
    </row>
    <row r="113" spans="1:9" s="36" customFormat="1" ht="12.75" customHeight="1">
      <c r="A113" s="15" t="s">
        <v>52</v>
      </c>
      <c r="B113" s="16" t="s">
        <v>53</v>
      </c>
      <c r="C113" s="17" t="s">
        <v>63</v>
      </c>
      <c r="D113" s="18" t="s">
        <v>51</v>
      </c>
      <c r="E113" s="18"/>
      <c r="F113" s="117" t="s">
        <v>60</v>
      </c>
      <c r="G113" s="118"/>
      <c r="H113" s="62"/>
      <c r="I113" s="48"/>
    </row>
    <row r="114" spans="1:9" s="36" customFormat="1" ht="12.75" customHeight="1" thickBot="1">
      <c r="A114" s="19" t="s">
        <v>59</v>
      </c>
      <c r="B114" s="20" t="s">
        <v>61</v>
      </c>
      <c r="C114" s="21" t="s">
        <v>64</v>
      </c>
      <c r="D114" s="22"/>
      <c r="E114" s="22"/>
      <c r="F114" s="21" t="s">
        <v>62</v>
      </c>
      <c r="G114" s="23" t="s">
        <v>68</v>
      </c>
      <c r="H114" s="62"/>
      <c r="I114" s="48"/>
    </row>
    <row r="115" spans="1:9" s="36" customFormat="1" ht="12" customHeight="1">
      <c r="A115" s="30"/>
      <c r="B115" s="31"/>
      <c r="C115" s="32"/>
      <c r="D115" s="32"/>
      <c r="E115" s="33"/>
      <c r="F115" s="32"/>
      <c r="G115" s="39"/>
      <c r="H115" s="47"/>
      <c r="I115" s="47"/>
    </row>
    <row r="116" spans="1:9" s="36" customFormat="1" ht="15" customHeight="1">
      <c r="A116" s="76" t="s">
        <v>98</v>
      </c>
      <c r="B116" s="52" t="s">
        <v>32</v>
      </c>
      <c r="C116" s="58" t="s">
        <v>50</v>
      </c>
      <c r="D116" s="86" t="s">
        <v>54</v>
      </c>
      <c r="E116" s="59"/>
      <c r="F116" s="77">
        <v>145</v>
      </c>
      <c r="G116" s="97">
        <f aca="true" t="shared" si="2" ref="G116:G123">ROUND(F116/50,2)</f>
        <v>2.9</v>
      </c>
      <c r="H116" s="62"/>
      <c r="I116" s="48"/>
    </row>
    <row r="117" spans="1:9" s="36" customFormat="1" ht="15" customHeight="1">
      <c r="A117" s="76" t="s">
        <v>99</v>
      </c>
      <c r="B117" s="52" t="s">
        <v>33</v>
      </c>
      <c r="C117" s="58" t="s">
        <v>50</v>
      </c>
      <c r="D117" s="86" t="s">
        <v>54</v>
      </c>
      <c r="E117" s="59"/>
      <c r="F117" s="77">
        <v>145</v>
      </c>
      <c r="G117" s="97">
        <f t="shared" si="2"/>
        <v>2.9</v>
      </c>
      <c r="H117" s="62"/>
      <c r="I117" s="48"/>
    </row>
    <row r="118" spans="1:9" s="36" customFormat="1" ht="15" customHeight="1">
      <c r="A118" s="76" t="s">
        <v>101</v>
      </c>
      <c r="B118" s="52" t="s">
        <v>34</v>
      </c>
      <c r="C118" s="58" t="s">
        <v>50</v>
      </c>
      <c r="D118" s="86" t="s">
        <v>54</v>
      </c>
      <c r="E118" s="59"/>
      <c r="F118" s="77">
        <v>145</v>
      </c>
      <c r="G118" s="97">
        <f t="shared" si="2"/>
        <v>2.9</v>
      </c>
      <c r="H118" s="62"/>
      <c r="I118" s="48"/>
    </row>
    <row r="119" spans="1:9" s="36" customFormat="1" ht="15" customHeight="1">
      <c r="A119" s="76" t="s">
        <v>100</v>
      </c>
      <c r="B119" s="52" t="s">
        <v>35</v>
      </c>
      <c r="C119" s="58" t="s">
        <v>50</v>
      </c>
      <c r="D119" s="86" t="s">
        <v>54</v>
      </c>
      <c r="E119" s="59"/>
      <c r="F119" s="77">
        <v>145</v>
      </c>
      <c r="G119" s="97">
        <f t="shared" si="2"/>
        <v>2.9</v>
      </c>
      <c r="H119" s="62"/>
      <c r="I119" s="48"/>
    </row>
    <row r="120" spans="1:9" s="36" customFormat="1" ht="15" customHeight="1">
      <c r="A120" s="76" t="s">
        <v>106</v>
      </c>
      <c r="B120" s="52" t="s">
        <v>78</v>
      </c>
      <c r="C120" s="58" t="s">
        <v>50</v>
      </c>
      <c r="D120" s="92" t="s">
        <v>54</v>
      </c>
      <c r="E120" s="59"/>
      <c r="F120" s="77">
        <v>140</v>
      </c>
      <c r="G120" s="97">
        <f t="shared" si="2"/>
        <v>2.8</v>
      </c>
      <c r="H120" s="62"/>
      <c r="I120" s="48"/>
    </row>
    <row r="121" spans="1:9" s="36" customFormat="1" ht="15" customHeight="1">
      <c r="A121" s="76" t="s">
        <v>108</v>
      </c>
      <c r="B121" s="52" t="s">
        <v>79</v>
      </c>
      <c r="C121" s="58" t="s">
        <v>50</v>
      </c>
      <c r="D121" s="92" t="s">
        <v>54</v>
      </c>
      <c r="E121" s="59"/>
      <c r="F121" s="77">
        <v>140</v>
      </c>
      <c r="G121" s="97">
        <f t="shared" si="2"/>
        <v>2.8</v>
      </c>
      <c r="H121" s="62"/>
      <c r="I121" s="48"/>
    </row>
    <row r="122" spans="1:9" s="36" customFormat="1" ht="15" customHeight="1">
      <c r="A122" s="76" t="s">
        <v>109</v>
      </c>
      <c r="B122" s="52" t="s">
        <v>80</v>
      </c>
      <c r="C122" s="58" t="s">
        <v>50</v>
      </c>
      <c r="D122" s="92" t="s">
        <v>54</v>
      </c>
      <c r="E122" s="59"/>
      <c r="F122" s="77">
        <v>140</v>
      </c>
      <c r="G122" s="97">
        <f t="shared" si="2"/>
        <v>2.8</v>
      </c>
      <c r="H122" s="62"/>
      <c r="I122" s="48"/>
    </row>
    <row r="123" spans="1:9" s="36" customFormat="1" ht="15" customHeight="1">
      <c r="A123" s="76" t="s">
        <v>107</v>
      </c>
      <c r="B123" s="52" t="s">
        <v>81</v>
      </c>
      <c r="C123" s="58" t="s">
        <v>50</v>
      </c>
      <c r="D123" s="92" t="s">
        <v>54</v>
      </c>
      <c r="E123" s="59"/>
      <c r="F123" s="77">
        <v>140</v>
      </c>
      <c r="G123" s="97">
        <f t="shared" si="2"/>
        <v>2.8</v>
      </c>
      <c r="H123" s="62"/>
      <c r="I123" s="48"/>
    </row>
    <row r="124" spans="1:9" s="36" customFormat="1" ht="15" customHeight="1">
      <c r="A124" s="76" t="s">
        <v>102</v>
      </c>
      <c r="B124" s="52" t="s">
        <v>43</v>
      </c>
      <c r="C124" s="58" t="s">
        <v>50</v>
      </c>
      <c r="D124" s="92" t="s">
        <v>54</v>
      </c>
      <c r="E124" s="59"/>
      <c r="F124" s="77">
        <v>105</v>
      </c>
      <c r="G124" s="97">
        <f>ROUND(F124/50,2)</f>
        <v>2.1</v>
      </c>
      <c r="H124" s="62"/>
      <c r="I124" s="48"/>
    </row>
    <row r="125" spans="1:9" s="36" customFormat="1" ht="15" customHeight="1">
      <c r="A125" s="76" t="s">
        <v>104</v>
      </c>
      <c r="B125" s="52" t="s">
        <v>45</v>
      </c>
      <c r="C125" s="58" t="s">
        <v>50</v>
      </c>
      <c r="D125" s="92" t="s">
        <v>54</v>
      </c>
      <c r="E125" s="59"/>
      <c r="F125" s="77">
        <v>105</v>
      </c>
      <c r="G125" s="97">
        <f>ROUND(F125/50,2)</f>
        <v>2.1</v>
      </c>
      <c r="H125" s="62"/>
      <c r="I125" s="48"/>
    </row>
    <row r="126" spans="1:9" s="36" customFormat="1" ht="15" customHeight="1">
      <c r="A126" s="76" t="s">
        <v>103</v>
      </c>
      <c r="B126" s="52" t="s">
        <v>44</v>
      </c>
      <c r="C126" s="58" t="s">
        <v>50</v>
      </c>
      <c r="D126" s="92" t="s">
        <v>54</v>
      </c>
      <c r="E126" s="59"/>
      <c r="F126" s="77">
        <v>105</v>
      </c>
      <c r="G126" s="97">
        <f>ROUND(F126/50,2)</f>
        <v>2.1</v>
      </c>
      <c r="H126" s="62"/>
      <c r="I126" s="48"/>
    </row>
    <row r="127" spans="1:9" s="36" customFormat="1" ht="15" customHeight="1" thickBot="1">
      <c r="A127" s="96" t="s">
        <v>105</v>
      </c>
      <c r="B127" s="53" t="s">
        <v>46</v>
      </c>
      <c r="C127" s="68" t="s">
        <v>50</v>
      </c>
      <c r="D127" s="93" t="s">
        <v>54</v>
      </c>
      <c r="E127" s="69"/>
      <c r="F127" s="80">
        <v>105</v>
      </c>
      <c r="G127" s="98">
        <f>ROUND(F127/50,2)</f>
        <v>2.1</v>
      </c>
      <c r="H127" s="62"/>
      <c r="I127" s="48"/>
    </row>
    <row r="128" spans="1:9" s="36" customFormat="1" ht="15" customHeight="1">
      <c r="A128" s="106" t="s">
        <v>113</v>
      </c>
      <c r="B128" s="54"/>
      <c r="C128" s="60"/>
      <c r="D128" s="94"/>
      <c r="E128" s="61"/>
      <c r="F128" s="82"/>
      <c r="G128" s="103"/>
      <c r="H128" s="62"/>
      <c r="I128" s="48"/>
    </row>
    <row r="129" spans="1:9" s="36" customFormat="1" ht="15" customHeight="1">
      <c r="A129" s="106"/>
      <c r="B129" s="54"/>
      <c r="C129" s="60"/>
      <c r="D129" s="94"/>
      <c r="E129" s="61"/>
      <c r="F129" s="82"/>
      <c r="G129" s="103"/>
      <c r="H129" s="62"/>
      <c r="I129" s="48"/>
    </row>
    <row r="130" spans="1:8" s="29" customFormat="1" ht="18.75" customHeight="1" thickBot="1">
      <c r="A130" s="13" t="s">
        <v>118</v>
      </c>
      <c r="B130" s="55"/>
      <c r="C130" s="56"/>
      <c r="D130" s="56"/>
      <c r="E130" s="57"/>
      <c r="F130" s="88"/>
      <c r="H130" s="38"/>
    </row>
    <row r="131" spans="1:7" s="29" customFormat="1" ht="15" customHeight="1">
      <c r="A131" s="15" t="s">
        <v>52</v>
      </c>
      <c r="B131" s="16" t="s">
        <v>53</v>
      </c>
      <c r="C131" s="17" t="s">
        <v>63</v>
      </c>
      <c r="D131" s="18" t="s">
        <v>51</v>
      </c>
      <c r="E131" s="18"/>
      <c r="F131" s="117" t="s">
        <v>60</v>
      </c>
      <c r="G131" s="118"/>
    </row>
    <row r="132" spans="1:7" s="29" customFormat="1" ht="18" customHeight="1" thickBot="1">
      <c r="A132" s="19" t="s">
        <v>59</v>
      </c>
      <c r="B132" s="20" t="s">
        <v>61</v>
      </c>
      <c r="C132" s="21" t="s">
        <v>64</v>
      </c>
      <c r="D132" s="22"/>
      <c r="E132" s="22"/>
      <c r="F132" s="21" t="s">
        <v>62</v>
      </c>
      <c r="G132" s="23" t="s">
        <v>68</v>
      </c>
    </row>
    <row r="133" spans="1:9" s="36" customFormat="1" ht="12" customHeight="1">
      <c r="A133" s="30"/>
      <c r="B133" s="31"/>
      <c r="C133" s="32"/>
      <c r="D133" s="32"/>
      <c r="E133" s="33"/>
      <c r="F133" s="32"/>
      <c r="G133" s="39"/>
      <c r="H133" s="47"/>
      <c r="I133" s="47"/>
    </row>
    <row r="134" spans="1:9" s="36" customFormat="1" ht="15" customHeight="1">
      <c r="A134" s="76">
        <v>368760</v>
      </c>
      <c r="B134" s="52" t="s">
        <v>70</v>
      </c>
      <c r="C134" s="58" t="s">
        <v>50</v>
      </c>
      <c r="D134" s="92" t="s">
        <v>49</v>
      </c>
      <c r="E134" s="59"/>
      <c r="F134" s="77">
        <v>119</v>
      </c>
      <c r="G134" s="97">
        <f aca="true" t="shared" si="3" ref="G134:G141">ROUND(F134/100,2)</f>
        <v>1.19</v>
      </c>
      <c r="H134" s="62"/>
      <c r="I134" s="48"/>
    </row>
    <row r="135" spans="1:9" s="36" customFormat="1" ht="15" customHeight="1">
      <c r="A135" s="76">
        <v>368762</v>
      </c>
      <c r="B135" s="52" t="s">
        <v>71</v>
      </c>
      <c r="C135" s="58" t="s">
        <v>50</v>
      </c>
      <c r="D135" s="92" t="s">
        <v>49</v>
      </c>
      <c r="E135" s="59"/>
      <c r="F135" s="77">
        <v>119</v>
      </c>
      <c r="G135" s="97">
        <f t="shared" si="3"/>
        <v>1.19</v>
      </c>
      <c r="H135" s="62"/>
      <c r="I135" s="48"/>
    </row>
    <row r="136" spans="1:9" s="36" customFormat="1" ht="15" customHeight="1">
      <c r="A136" s="76">
        <v>368761</v>
      </c>
      <c r="B136" s="52" t="s">
        <v>72</v>
      </c>
      <c r="C136" s="58" t="s">
        <v>50</v>
      </c>
      <c r="D136" s="92" t="s">
        <v>49</v>
      </c>
      <c r="E136" s="59"/>
      <c r="F136" s="77">
        <v>119</v>
      </c>
      <c r="G136" s="97">
        <f t="shared" si="3"/>
        <v>1.19</v>
      </c>
      <c r="H136" s="62"/>
      <c r="I136" s="48"/>
    </row>
    <row r="137" spans="1:9" s="36" customFormat="1" ht="15" customHeight="1">
      <c r="A137" s="76">
        <v>368759</v>
      </c>
      <c r="B137" s="52" t="s">
        <v>73</v>
      </c>
      <c r="C137" s="58" t="s">
        <v>50</v>
      </c>
      <c r="D137" s="92" t="s">
        <v>49</v>
      </c>
      <c r="E137" s="59"/>
      <c r="F137" s="77">
        <v>119</v>
      </c>
      <c r="G137" s="97">
        <f t="shared" si="3"/>
        <v>1.19</v>
      </c>
      <c r="H137" s="62"/>
      <c r="I137" s="48"/>
    </row>
    <row r="138" spans="1:9" s="36" customFormat="1" ht="15" customHeight="1">
      <c r="A138" s="76">
        <v>368763</v>
      </c>
      <c r="B138" s="52" t="s">
        <v>74</v>
      </c>
      <c r="C138" s="58" t="s">
        <v>50</v>
      </c>
      <c r="D138" s="92" t="s">
        <v>49</v>
      </c>
      <c r="E138" s="59"/>
      <c r="F138" s="77">
        <v>145</v>
      </c>
      <c r="G138" s="97">
        <f t="shared" si="3"/>
        <v>1.45</v>
      </c>
      <c r="H138" s="62"/>
      <c r="I138" s="48"/>
    </row>
    <row r="139" spans="1:9" s="36" customFormat="1" ht="15" customHeight="1">
      <c r="A139" s="76">
        <v>368766</v>
      </c>
      <c r="B139" s="52" t="s">
        <v>75</v>
      </c>
      <c r="C139" s="58" t="s">
        <v>50</v>
      </c>
      <c r="D139" s="92" t="s">
        <v>49</v>
      </c>
      <c r="E139" s="59"/>
      <c r="F139" s="77">
        <v>145</v>
      </c>
      <c r="G139" s="97">
        <f t="shared" si="3"/>
        <v>1.45</v>
      </c>
      <c r="H139" s="62"/>
      <c r="I139" s="48"/>
    </row>
    <row r="140" spans="1:9" s="36" customFormat="1" ht="15" customHeight="1">
      <c r="A140" s="76">
        <v>368765</v>
      </c>
      <c r="B140" s="52" t="s">
        <v>76</v>
      </c>
      <c r="C140" s="58" t="s">
        <v>50</v>
      </c>
      <c r="D140" s="92" t="s">
        <v>49</v>
      </c>
      <c r="E140" s="59"/>
      <c r="F140" s="77">
        <v>145</v>
      </c>
      <c r="G140" s="97">
        <f t="shared" si="3"/>
        <v>1.45</v>
      </c>
      <c r="H140" s="62"/>
      <c r="I140" s="48"/>
    </row>
    <row r="141" spans="1:9" s="36" customFormat="1" ht="15" customHeight="1">
      <c r="A141" s="76">
        <v>368764</v>
      </c>
      <c r="B141" s="52" t="s">
        <v>77</v>
      </c>
      <c r="C141" s="58" t="s">
        <v>50</v>
      </c>
      <c r="D141" s="92" t="s">
        <v>49</v>
      </c>
      <c r="E141" s="59"/>
      <c r="F141" s="77">
        <v>145</v>
      </c>
      <c r="G141" s="97">
        <f t="shared" si="3"/>
        <v>1.45</v>
      </c>
      <c r="H141" s="62"/>
      <c r="I141" s="48"/>
    </row>
    <row r="142" spans="1:9" s="36" customFormat="1" ht="15" customHeight="1">
      <c r="A142" s="76">
        <v>368767</v>
      </c>
      <c r="B142" s="52" t="s">
        <v>21</v>
      </c>
      <c r="C142" s="58" t="s">
        <v>50</v>
      </c>
      <c r="D142" s="92" t="s">
        <v>54</v>
      </c>
      <c r="E142" s="59"/>
      <c r="F142" s="77">
        <v>113</v>
      </c>
      <c r="G142" s="97">
        <f>ROUND(F142/50,2)</f>
        <v>2.26</v>
      </c>
      <c r="H142" s="62"/>
      <c r="I142" s="48"/>
    </row>
    <row r="143" spans="1:9" s="36" customFormat="1" ht="15" customHeight="1">
      <c r="A143" s="76">
        <v>368769</v>
      </c>
      <c r="B143" s="52" t="s">
        <v>22</v>
      </c>
      <c r="C143" s="58" t="s">
        <v>50</v>
      </c>
      <c r="D143" s="92" t="s">
        <v>54</v>
      </c>
      <c r="E143" s="59"/>
      <c r="F143" s="77">
        <v>113</v>
      </c>
      <c r="G143" s="97">
        <f>ROUND(F143/50,2)</f>
        <v>2.26</v>
      </c>
      <c r="H143" s="62"/>
      <c r="I143" s="48"/>
    </row>
    <row r="144" spans="1:9" s="36" customFormat="1" ht="15" customHeight="1">
      <c r="A144" s="76">
        <v>368768</v>
      </c>
      <c r="B144" s="52" t="s">
        <v>23</v>
      </c>
      <c r="C144" s="58" t="s">
        <v>50</v>
      </c>
      <c r="D144" s="92" t="s">
        <v>54</v>
      </c>
      <c r="E144" s="59"/>
      <c r="F144" s="77">
        <v>113</v>
      </c>
      <c r="G144" s="97">
        <f>ROUND(F144/50,2)</f>
        <v>2.26</v>
      </c>
      <c r="H144" s="62"/>
      <c r="I144" s="48"/>
    </row>
    <row r="145" spans="1:9" s="36" customFormat="1" ht="15" customHeight="1" thickBot="1">
      <c r="A145" s="96">
        <v>368770</v>
      </c>
      <c r="B145" s="53" t="s">
        <v>24</v>
      </c>
      <c r="C145" s="68" t="s">
        <v>50</v>
      </c>
      <c r="D145" s="93" t="s">
        <v>54</v>
      </c>
      <c r="E145" s="69"/>
      <c r="F145" s="80">
        <v>113</v>
      </c>
      <c r="G145" s="98">
        <f>ROUND(F145/50,2)</f>
        <v>2.26</v>
      </c>
      <c r="H145" s="62"/>
      <c r="I145" s="48"/>
    </row>
    <row r="146" spans="1:9" s="36" customFormat="1" ht="15" customHeight="1">
      <c r="A146" s="99"/>
      <c r="B146" s="54"/>
      <c r="C146" s="60"/>
      <c r="D146" s="94"/>
      <c r="E146" s="61"/>
      <c r="F146" s="82"/>
      <c r="G146" s="103"/>
      <c r="H146" s="62"/>
      <c r="I146" s="48"/>
    </row>
    <row r="147" spans="1:8" s="29" customFormat="1" ht="18.75" customHeight="1" thickBot="1">
      <c r="A147" s="13" t="s">
        <v>119</v>
      </c>
      <c r="B147" s="55"/>
      <c r="C147" s="56"/>
      <c r="D147" s="56"/>
      <c r="E147" s="57"/>
      <c r="F147" s="88"/>
      <c r="H147" s="38"/>
    </row>
    <row r="148" spans="1:7" s="29" customFormat="1" ht="15" customHeight="1">
      <c r="A148" s="15" t="s">
        <v>52</v>
      </c>
      <c r="B148" s="16" t="s">
        <v>53</v>
      </c>
      <c r="C148" s="17" t="s">
        <v>63</v>
      </c>
      <c r="D148" s="18" t="s">
        <v>51</v>
      </c>
      <c r="E148" s="18"/>
      <c r="F148" s="117" t="s">
        <v>60</v>
      </c>
      <c r="G148" s="118"/>
    </row>
    <row r="149" spans="1:7" s="29" customFormat="1" ht="18" customHeight="1" thickBot="1">
      <c r="A149" s="19" t="s">
        <v>59</v>
      </c>
      <c r="B149" s="20" t="s">
        <v>61</v>
      </c>
      <c r="C149" s="21" t="s">
        <v>64</v>
      </c>
      <c r="D149" s="22"/>
      <c r="E149" s="22"/>
      <c r="F149" s="21" t="s">
        <v>62</v>
      </c>
      <c r="G149" s="23" t="s">
        <v>68</v>
      </c>
    </row>
    <row r="150" spans="1:9" s="36" customFormat="1" ht="12" customHeight="1">
      <c r="A150" s="30"/>
      <c r="B150" s="31"/>
      <c r="C150" s="32"/>
      <c r="D150" s="32"/>
      <c r="E150" s="33"/>
      <c r="F150" s="32"/>
      <c r="G150" s="39"/>
      <c r="H150" s="47"/>
      <c r="I150" s="47"/>
    </row>
    <row r="151" spans="1:9" s="36" customFormat="1" ht="15" customHeight="1">
      <c r="A151" s="76">
        <v>368785</v>
      </c>
      <c r="B151" s="52" t="s">
        <v>32</v>
      </c>
      <c r="C151" s="58" t="s">
        <v>50</v>
      </c>
      <c r="D151" s="86" t="s">
        <v>54</v>
      </c>
      <c r="E151" s="59"/>
      <c r="F151" s="77">
        <v>123</v>
      </c>
      <c r="G151" s="97">
        <f aca="true" t="shared" si="4" ref="G151:G158">ROUND(F151/50,2)</f>
        <v>2.46</v>
      </c>
      <c r="H151" s="62"/>
      <c r="I151" s="48"/>
    </row>
    <row r="152" spans="1:9" s="36" customFormat="1" ht="15" customHeight="1">
      <c r="A152" s="76">
        <v>368786</v>
      </c>
      <c r="B152" s="52" t="s">
        <v>33</v>
      </c>
      <c r="C152" s="58" t="s">
        <v>50</v>
      </c>
      <c r="D152" s="86" t="s">
        <v>54</v>
      </c>
      <c r="E152" s="59"/>
      <c r="F152" s="77">
        <v>123</v>
      </c>
      <c r="G152" s="97">
        <f t="shared" si="4"/>
        <v>2.46</v>
      </c>
      <c r="H152" s="62"/>
      <c r="I152" s="48"/>
    </row>
    <row r="153" spans="1:9" s="36" customFormat="1" ht="15" customHeight="1">
      <c r="A153" s="76">
        <v>368788</v>
      </c>
      <c r="B153" s="52" t="s">
        <v>34</v>
      </c>
      <c r="C153" s="58" t="s">
        <v>50</v>
      </c>
      <c r="D153" s="86" t="s">
        <v>54</v>
      </c>
      <c r="E153" s="59"/>
      <c r="F153" s="77">
        <v>123</v>
      </c>
      <c r="G153" s="97">
        <f t="shared" si="4"/>
        <v>2.46</v>
      </c>
      <c r="H153" s="62"/>
      <c r="I153" s="48"/>
    </row>
    <row r="154" spans="1:9" s="36" customFormat="1" ht="15" customHeight="1">
      <c r="A154" s="76">
        <v>368787</v>
      </c>
      <c r="B154" s="52" t="s">
        <v>35</v>
      </c>
      <c r="C154" s="58" t="s">
        <v>50</v>
      </c>
      <c r="D154" s="86" t="s">
        <v>54</v>
      </c>
      <c r="E154" s="59"/>
      <c r="F154" s="77">
        <v>123</v>
      </c>
      <c r="G154" s="97">
        <f t="shared" si="4"/>
        <v>2.46</v>
      </c>
      <c r="H154" s="62"/>
      <c r="I154" s="48"/>
    </row>
    <row r="155" spans="1:9" s="36" customFormat="1" ht="15" customHeight="1">
      <c r="A155" s="76">
        <v>368800</v>
      </c>
      <c r="B155" s="52" t="s">
        <v>78</v>
      </c>
      <c r="C155" s="58" t="s">
        <v>50</v>
      </c>
      <c r="D155" s="92" t="s">
        <v>54</v>
      </c>
      <c r="E155" s="59"/>
      <c r="F155" s="77">
        <v>119</v>
      </c>
      <c r="G155" s="97">
        <f t="shared" si="4"/>
        <v>2.38</v>
      </c>
      <c r="H155" s="62"/>
      <c r="I155" s="48"/>
    </row>
    <row r="156" spans="1:9" s="36" customFormat="1" ht="15" customHeight="1">
      <c r="A156" s="76">
        <v>368802</v>
      </c>
      <c r="B156" s="52" t="s">
        <v>79</v>
      </c>
      <c r="C156" s="58" t="s">
        <v>50</v>
      </c>
      <c r="D156" s="92" t="s">
        <v>54</v>
      </c>
      <c r="E156" s="59"/>
      <c r="F156" s="77">
        <v>119</v>
      </c>
      <c r="G156" s="97">
        <f t="shared" si="4"/>
        <v>2.38</v>
      </c>
      <c r="H156" s="62"/>
      <c r="I156" s="48"/>
    </row>
    <row r="157" spans="1:9" s="36" customFormat="1" ht="15" customHeight="1">
      <c r="A157" s="76">
        <v>368803</v>
      </c>
      <c r="B157" s="52" t="s">
        <v>80</v>
      </c>
      <c r="C157" s="58" t="s">
        <v>50</v>
      </c>
      <c r="D157" s="92" t="s">
        <v>54</v>
      </c>
      <c r="E157" s="59"/>
      <c r="F157" s="77">
        <v>119</v>
      </c>
      <c r="G157" s="97">
        <f t="shared" si="4"/>
        <v>2.38</v>
      </c>
      <c r="H157" s="62"/>
      <c r="I157" s="48"/>
    </row>
    <row r="158" spans="1:9" s="36" customFormat="1" ht="15" customHeight="1">
      <c r="A158" s="76">
        <v>368801</v>
      </c>
      <c r="B158" s="52" t="s">
        <v>81</v>
      </c>
      <c r="C158" s="58" t="s">
        <v>50</v>
      </c>
      <c r="D158" s="92" t="s">
        <v>54</v>
      </c>
      <c r="E158" s="59"/>
      <c r="F158" s="77">
        <v>119</v>
      </c>
      <c r="G158" s="97">
        <f t="shared" si="4"/>
        <v>2.38</v>
      </c>
      <c r="H158" s="62"/>
      <c r="I158" s="48"/>
    </row>
    <row r="159" spans="1:9" s="36" customFormat="1" ht="15" customHeight="1">
      <c r="A159" s="76">
        <v>368793</v>
      </c>
      <c r="B159" s="52" t="s">
        <v>43</v>
      </c>
      <c r="C159" s="58" t="s">
        <v>50</v>
      </c>
      <c r="D159" s="92" t="s">
        <v>54</v>
      </c>
      <c r="E159" s="59"/>
      <c r="F159" s="77">
        <v>84</v>
      </c>
      <c r="G159" s="97">
        <f>ROUND(F159/50,2)</f>
        <v>1.68</v>
      </c>
      <c r="H159" s="62"/>
      <c r="I159" s="48"/>
    </row>
    <row r="160" spans="1:9" s="36" customFormat="1" ht="15" customHeight="1">
      <c r="A160" s="76">
        <v>368794</v>
      </c>
      <c r="B160" s="52" t="s">
        <v>45</v>
      </c>
      <c r="C160" s="58" t="s">
        <v>50</v>
      </c>
      <c r="D160" s="92" t="s">
        <v>54</v>
      </c>
      <c r="E160" s="59"/>
      <c r="F160" s="77">
        <v>84</v>
      </c>
      <c r="G160" s="97">
        <f>ROUND(F160/50,2)</f>
        <v>1.68</v>
      </c>
      <c r="H160" s="62"/>
      <c r="I160" s="48"/>
    </row>
    <row r="161" spans="1:9" s="36" customFormat="1" ht="15" customHeight="1">
      <c r="A161" s="76">
        <v>368795</v>
      </c>
      <c r="B161" s="52" t="s">
        <v>44</v>
      </c>
      <c r="C161" s="58" t="s">
        <v>50</v>
      </c>
      <c r="D161" s="92" t="s">
        <v>54</v>
      </c>
      <c r="E161" s="59"/>
      <c r="F161" s="77">
        <v>84</v>
      </c>
      <c r="G161" s="97">
        <f>ROUND(F161/50,2)</f>
        <v>1.68</v>
      </c>
      <c r="H161" s="62"/>
      <c r="I161" s="48"/>
    </row>
    <row r="162" spans="1:9" s="36" customFormat="1" ht="15" customHeight="1" thickBot="1">
      <c r="A162" s="96">
        <v>368796</v>
      </c>
      <c r="B162" s="53" t="s">
        <v>46</v>
      </c>
      <c r="C162" s="68" t="s">
        <v>50</v>
      </c>
      <c r="D162" s="93" t="s">
        <v>54</v>
      </c>
      <c r="E162" s="69"/>
      <c r="F162" s="80">
        <v>84</v>
      </c>
      <c r="G162" s="98">
        <f>ROUND(F162/50,2)</f>
        <v>1.68</v>
      </c>
      <c r="H162" s="62"/>
      <c r="I162" s="48"/>
    </row>
    <row r="163" spans="1:9" s="36" customFormat="1" ht="15" customHeight="1">
      <c r="A163" s="115" t="s">
        <v>145</v>
      </c>
      <c r="B163" s="115"/>
      <c r="C163" s="115"/>
      <c r="D163" s="115"/>
      <c r="E163" s="115"/>
      <c r="F163" s="115"/>
      <c r="G163" s="115"/>
      <c r="H163" s="62"/>
      <c r="I163" s="48"/>
    </row>
    <row r="164" spans="1:9" s="36" customFormat="1" ht="15" customHeight="1">
      <c r="A164" s="119" t="s">
        <v>48</v>
      </c>
      <c r="B164" s="119"/>
      <c r="C164" s="119"/>
      <c r="D164" s="119"/>
      <c r="E164" s="119"/>
      <c r="F164" s="119"/>
      <c r="G164" s="119"/>
      <c r="H164" s="62"/>
      <c r="I164" s="48"/>
    </row>
    <row r="165" spans="8:9" s="36" customFormat="1" ht="15" customHeight="1">
      <c r="H165" s="62"/>
      <c r="I165" s="48"/>
    </row>
    <row r="166" spans="1:8" s="29" customFormat="1" ht="18.75" customHeight="1" thickBot="1">
      <c r="A166" s="13" t="s">
        <v>67</v>
      </c>
      <c r="B166" s="55"/>
      <c r="C166" s="56"/>
      <c r="D166" s="56"/>
      <c r="E166" s="57"/>
      <c r="F166" s="88"/>
      <c r="H166" s="38"/>
    </row>
    <row r="167" spans="1:7" s="29" customFormat="1" ht="15" customHeight="1">
      <c r="A167" s="15" t="s">
        <v>52</v>
      </c>
      <c r="B167" s="16" t="s">
        <v>53</v>
      </c>
      <c r="C167" s="17" t="s">
        <v>63</v>
      </c>
      <c r="D167" s="18" t="s">
        <v>51</v>
      </c>
      <c r="E167" s="18"/>
      <c r="F167" s="117" t="s">
        <v>60</v>
      </c>
      <c r="G167" s="118"/>
    </row>
    <row r="168" spans="1:7" s="29" customFormat="1" ht="18" customHeight="1" thickBot="1">
      <c r="A168" s="19" t="s">
        <v>59</v>
      </c>
      <c r="B168" s="20" t="s">
        <v>61</v>
      </c>
      <c r="C168" s="21" t="s">
        <v>64</v>
      </c>
      <c r="D168" s="22"/>
      <c r="E168" s="22"/>
      <c r="F168" s="21" t="s">
        <v>62</v>
      </c>
      <c r="G168" s="23" t="s">
        <v>68</v>
      </c>
    </row>
    <row r="169" spans="1:9" s="36" customFormat="1" ht="12" customHeight="1">
      <c r="A169" s="30"/>
      <c r="B169" s="31"/>
      <c r="C169" s="32"/>
      <c r="D169" s="32"/>
      <c r="E169" s="33"/>
      <c r="F169" s="32"/>
      <c r="G169" s="39"/>
      <c r="H169" s="47"/>
      <c r="I169" s="47"/>
    </row>
    <row r="170" spans="1:9" s="36" customFormat="1" ht="15" customHeight="1">
      <c r="A170" s="76">
        <v>368823</v>
      </c>
      <c r="B170" s="52" t="s">
        <v>7</v>
      </c>
      <c r="C170" s="58" t="s">
        <v>50</v>
      </c>
      <c r="D170" s="92" t="s">
        <v>49</v>
      </c>
      <c r="E170" s="59"/>
      <c r="F170" s="77">
        <v>124</v>
      </c>
      <c r="G170" s="97">
        <f>ROUND(F170/100,2)</f>
        <v>1.24</v>
      </c>
      <c r="H170" s="62"/>
      <c r="I170" s="48"/>
    </row>
    <row r="171" spans="1:9" s="36" customFormat="1" ht="15" customHeight="1">
      <c r="A171" s="76">
        <v>368826</v>
      </c>
      <c r="B171" s="52" t="s">
        <v>8</v>
      </c>
      <c r="C171" s="58" t="s">
        <v>50</v>
      </c>
      <c r="D171" s="92" t="s">
        <v>49</v>
      </c>
      <c r="E171" s="27"/>
      <c r="F171" s="77">
        <v>145</v>
      </c>
      <c r="G171" s="97">
        <f>ROUND(F171/100,2)</f>
        <v>1.45</v>
      </c>
      <c r="H171" s="62"/>
      <c r="I171" s="48"/>
    </row>
    <row r="172" spans="1:9" s="36" customFormat="1" ht="15" customHeight="1">
      <c r="A172" s="76">
        <v>368824</v>
      </c>
      <c r="B172" s="52" t="s">
        <v>9</v>
      </c>
      <c r="C172" s="58" t="s">
        <v>50</v>
      </c>
      <c r="D172" s="92" t="s">
        <v>49</v>
      </c>
      <c r="E172" s="59"/>
      <c r="F172" s="77">
        <v>44</v>
      </c>
      <c r="G172" s="97">
        <f>ROUND(F172/100,2)</f>
        <v>0.44</v>
      </c>
      <c r="H172" s="62"/>
      <c r="I172" s="48"/>
    </row>
    <row r="173" spans="1:9" s="36" customFormat="1" ht="15" customHeight="1" thickBot="1">
      <c r="A173" s="96">
        <v>368825</v>
      </c>
      <c r="B173" s="53" t="s">
        <v>10</v>
      </c>
      <c r="C173" s="68" t="s">
        <v>50</v>
      </c>
      <c r="D173" s="93" t="s">
        <v>49</v>
      </c>
      <c r="E173" s="69"/>
      <c r="F173" s="80">
        <v>70</v>
      </c>
      <c r="G173" s="98">
        <f>ROUND(F173/100,2)</f>
        <v>0.7</v>
      </c>
      <c r="H173" s="62"/>
      <c r="I173" s="48"/>
    </row>
    <row r="174" spans="1:6" s="36" customFormat="1" ht="15" customHeight="1">
      <c r="A174" s="75"/>
      <c r="B174" s="75"/>
      <c r="C174" s="75"/>
      <c r="D174" s="87"/>
      <c r="E174" s="37"/>
      <c r="F174" s="83"/>
    </row>
    <row r="175" spans="1:8" s="29" customFormat="1" ht="18.75" customHeight="1" thickBot="1">
      <c r="A175" s="13" t="s">
        <v>66</v>
      </c>
      <c r="B175" s="55"/>
      <c r="C175" s="56"/>
      <c r="D175" s="56"/>
      <c r="E175" s="57"/>
      <c r="F175" s="88"/>
      <c r="H175" s="38"/>
    </row>
    <row r="176" spans="1:7" s="29" customFormat="1" ht="15" customHeight="1">
      <c r="A176" s="15" t="s">
        <v>52</v>
      </c>
      <c r="B176" s="16" t="s">
        <v>53</v>
      </c>
      <c r="C176" s="17" t="s">
        <v>63</v>
      </c>
      <c r="D176" s="18" t="s">
        <v>51</v>
      </c>
      <c r="E176" s="18"/>
      <c r="F176" s="117" t="s">
        <v>60</v>
      </c>
      <c r="G176" s="118"/>
    </row>
    <row r="177" spans="1:7" s="29" customFormat="1" ht="18" customHeight="1" thickBot="1">
      <c r="A177" s="19" t="s">
        <v>59</v>
      </c>
      <c r="B177" s="20" t="s">
        <v>61</v>
      </c>
      <c r="C177" s="21" t="s">
        <v>64</v>
      </c>
      <c r="D177" s="22"/>
      <c r="E177" s="22"/>
      <c r="F177" s="21" t="s">
        <v>62</v>
      </c>
      <c r="G177" s="23" t="s">
        <v>68</v>
      </c>
    </row>
    <row r="178" spans="1:9" s="36" customFormat="1" ht="15" customHeight="1">
      <c r="A178" s="49" t="s">
        <v>114</v>
      </c>
      <c r="B178" s="71"/>
      <c r="C178" s="72"/>
      <c r="D178" s="91"/>
      <c r="E178" s="73"/>
      <c r="F178" s="95"/>
      <c r="G178" s="46"/>
      <c r="I178" s="48"/>
    </row>
    <row r="179" spans="1:9" s="36" customFormat="1" ht="12" customHeight="1">
      <c r="A179" s="64"/>
      <c r="B179" s="65"/>
      <c r="C179" s="74"/>
      <c r="D179" s="74"/>
      <c r="E179" s="66"/>
      <c r="F179" s="74"/>
      <c r="G179" s="28"/>
      <c r="I179" s="48"/>
    </row>
    <row r="180" spans="1:9" s="36" customFormat="1" ht="15" customHeight="1" thickBot="1">
      <c r="A180" s="96" t="s">
        <v>82</v>
      </c>
      <c r="B180" s="53" t="s">
        <v>36</v>
      </c>
      <c r="C180" s="68" t="s">
        <v>50</v>
      </c>
      <c r="D180" s="89" t="s">
        <v>56</v>
      </c>
      <c r="E180" s="69"/>
      <c r="F180" s="80">
        <v>220</v>
      </c>
      <c r="G180" s="98">
        <f>ROUND(F180/20,2)</f>
        <v>11</v>
      </c>
      <c r="H180" s="62"/>
      <c r="I180" s="48"/>
    </row>
    <row r="181" spans="1:9" s="36" customFormat="1" ht="15" customHeight="1">
      <c r="A181" s="106" t="s">
        <v>116</v>
      </c>
      <c r="B181" s="54"/>
      <c r="C181" s="60"/>
      <c r="D181" s="90"/>
      <c r="E181" s="61"/>
      <c r="F181" s="82"/>
      <c r="G181" s="103"/>
      <c r="H181" s="62"/>
      <c r="I181" s="48"/>
    </row>
    <row r="182" spans="1:9" s="36" customFormat="1" ht="15" customHeight="1">
      <c r="A182" s="106"/>
      <c r="B182" s="54"/>
      <c r="C182" s="60"/>
      <c r="D182" s="90"/>
      <c r="E182" s="61"/>
      <c r="F182" s="82"/>
      <c r="G182" s="103"/>
      <c r="H182" s="62"/>
      <c r="I182" s="48"/>
    </row>
    <row r="183" spans="1:9" s="36" customFormat="1" ht="15" customHeight="1">
      <c r="A183" s="106"/>
      <c r="B183" s="54"/>
      <c r="C183" s="60"/>
      <c r="D183" s="90"/>
      <c r="E183" s="61"/>
      <c r="F183" s="82"/>
      <c r="G183" s="103"/>
      <c r="H183" s="62"/>
      <c r="I183" s="48"/>
    </row>
    <row r="184" spans="1:9" s="36" customFormat="1" ht="15" customHeight="1">
      <c r="A184" s="106"/>
      <c r="B184" s="54"/>
      <c r="C184" s="60"/>
      <c r="D184" s="90"/>
      <c r="E184" s="61"/>
      <c r="F184" s="82"/>
      <c r="G184" s="103"/>
      <c r="H184" s="62"/>
      <c r="I184" s="48"/>
    </row>
    <row r="185" spans="1:9" s="36" customFormat="1" ht="15" customHeight="1">
      <c r="A185" s="106"/>
      <c r="B185" s="54"/>
      <c r="C185" s="60"/>
      <c r="D185" s="90"/>
      <c r="E185" s="61"/>
      <c r="F185" s="82"/>
      <c r="G185" s="103"/>
      <c r="H185" s="62"/>
      <c r="I185" s="48"/>
    </row>
    <row r="186" spans="1:9" s="36" customFormat="1" ht="15" customHeight="1">
      <c r="A186" s="106"/>
      <c r="B186" s="54"/>
      <c r="C186" s="60"/>
      <c r="D186" s="90"/>
      <c r="E186" s="61"/>
      <c r="F186" s="82"/>
      <c r="G186" s="103"/>
      <c r="H186" s="62"/>
      <c r="I186" s="48"/>
    </row>
    <row r="187" spans="1:9" s="36" customFormat="1" ht="15" customHeight="1">
      <c r="A187" s="106"/>
      <c r="B187" s="54"/>
      <c r="C187" s="60"/>
      <c r="D187" s="90"/>
      <c r="E187" s="61"/>
      <c r="F187" s="82"/>
      <c r="G187" s="103"/>
      <c r="H187" s="62"/>
      <c r="I187" s="48"/>
    </row>
    <row r="188" spans="1:9" s="36" customFormat="1" ht="15" customHeight="1">
      <c r="A188" s="106"/>
      <c r="B188" s="54"/>
      <c r="C188" s="60"/>
      <c r="D188" s="90"/>
      <c r="E188" s="61"/>
      <c r="F188" s="82"/>
      <c r="G188" s="103"/>
      <c r="H188" s="62"/>
      <c r="I188" s="48"/>
    </row>
    <row r="189" spans="1:9" s="36" customFormat="1" ht="15" customHeight="1">
      <c r="A189" s="106"/>
      <c r="B189" s="54"/>
      <c r="C189" s="60"/>
      <c r="D189" s="90"/>
      <c r="E189" s="61"/>
      <c r="F189" s="82"/>
      <c r="G189" s="103"/>
      <c r="H189" s="62"/>
      <c r="I189" s="48"/>
    </row>
    <row r="190" spans="1:9" s="36" customFormat="1" ht="15" customHeight="1">
      <c r="A190" s="106"/>
      <c r="B190" s="54"/>
      <c r="C190" s="60"/>
      <c r="D190" s="90"/>
      <c r="E190" s="61"/>
      <c r="F190" s="82"/>
      <c r="G190" s="103"/>
      <c r="H190" s="62"/>
      <c r="I190" s="48"/>
    </row>
    <row r="191" spans="1:9" s="36" customFormat="1" ht="15" customHeight="1">
      <c r="A191" s="106"/>
      <c r="B191" s="54"/>
      <c r="C191" s="60"/>
      <c r="D191" s="90"/>
      <c r="E191" s="61"/>
      <c r="F191" s="82"/>
      <c r="G191" s="103"/>
      <c r="H191" s="62"/>
      <c r="I191" s="48"/>
    </row>
    <row r="192" spans="1:9" s="36" customFormat="1" ht="15" customHeight="1">
      <c r="A192" s="106"/>
      <c r="B192" s="54"/>
      <c r="C192" s="60"/>
      <c r="D192" s="90"/>
      <c r="E192" s="61"/>
      <c r="F192" s="82"/>
      <c r="G192" s="103"/>
      <c r="H192" s="62"/>
      <c r="I192" s="48"/>
    </row>
    <row r="193" spans="1:9" s="36" customFormat="1" ht="15" customHeight="1">
      <c r="A193" s="106"/>
      <c r="B193" s="54"/>
      <c r="C193" s="60"/>
      <c r="D193" s="90"/>
      <c r="E193" s="61"/>
      <c r="F193" s="82"/>
      <c r="G193" s="103"/>
      <c r="H193" s="62"/>
      <c r="I193" s="48"/>
    </row>
    <row r="194" spans="1:9" s="36" customFormat="1" ht="15" customHeight="1">
      <c r="A194" s="106"/>
      <c r="B194" s="54"/>
      <c r="C194" s="60"/>
      <c r="D194" s="90"/>
      <c r="E194" s="61"/>
      <c r="F194" s="82"/>
      <c r="G194" s="103"/>
      <c r="H194" s="62"/>
      <c r="I194" s="48"/>
    </row>
    <row r="195" spans="1:9" s="36" customFormat="1" ht="15" customHeight="1">
      <c r="A195" s="106"/>
      <c r="B195" s="54"/>
      <c r="C195" s="60"/>
      <c r="D195" s="90"/>
      <c r="E195" s="61"/>
      <c r="F195" s="82"/>
      <c r="G195" s="103"/>
      <c r="H195" s="62"/>
      <c r="I195" s="48"/>
    </row>
    <row r="196" spans="1:9" s="36" customFormat="1" ht="15" customHeight="1">
      <c r="A196" s="106"/>
      <c r="B196" s="54"/>
      <c r="C196" s="60"/>
      <c r="D196" s="90"/>
      <c r="E196" s="61"/>
      <c r="F196" s="82"/>
      <c r="G196" s="103"/>
      <c r="H196" s="62"/>
      <c r="I196" s="48"/>
    </row>
    <row r="197" spans="1:9" s="36" customFormat="1" ht="15" customHeight="1">
      <c r="A197" s="106"/>
      <c r="B197" s="54"/>
      <c r="C197" s="60"/>
      <c r="D197" s="90"/>
      <c r="E197" s="61"/>
      <c r="F197" s="82"/>
      <c r="G197" s="103"/>
      <c r="H197" s="62"/>
      <c r="I197" s="48"/>
    </row>
    <row r="198" spans="1:9" s="36" customFormat="1" ht="15" customHeight="1">
      <c r="A198" s="106"/>
      <c r="B198" s="54"/>
      <c r="C198" s="60"/>
      <c r="D198" s="90"/>
      <c r="E198" s="61"/>
      <c r="F198" s="82"/>
      <c r="G198" s="103"/>
      <c r="H198" s="62"/>
      <c r="I198" s="48"/>
    </row>
    <row r="199" spans="1:9" s="36" customFormat="1" ht="15" customHeight="1">
      <c r="A199" s="106"/>
      <c r="B199" s="54"/>
      <c r="C199" s="60"/>
      <c r="D199" s="90"/>
      <c r="E199" s="61"/>
      <c r="F199" s="82"/>
      <c r="G199" s="103"/>
      <c r="H199" s="62"/>
      <c r="I199" s="48"/>
    </row>
    <row r="200" spans="1:9" s="36" customFormat="1" ht="15" customHeight="1">
      <c r="A200" s="106"/>
      <c r="B200" s="54"/>
      <c r="C200" s="60"/>
      <c r="D200" s="90"/>
      <c r="E200" s="61"/>
      <c r="F200" s="82"/>
      <c r="G200" s="103"/>
      <c r="H200" s="62"/>
      <c r="I200" s="48"/>
    </row>
    <row r="201" spans="1:9" s="36" customFormat="1" ht="15" customHeight="1">
      <c r="A201" s="106"/>
      <c r="B201" s="54"/>
      <c r="C201" s="60"/>
      <c r="D201" s="90"/>
      <c r="E201" s="61"/>
      <c r="F201" s="82"/>
      <c r="G201" s="103"/>
      <c r="H201" s="62"/>
      <c r="I201" s="48"/>
    </row>
    <row r="202" spans="1:9" s="36" customFormat="1" ht="15" customHeight="1">
      <c r="A202" s="106"/>
      <c r="B202" s="54"/>
      <c r="C202" s="60"/>
      <c r="D202" s="90"/>
      <c r="E202" s="61"/>
      <c r="F202" s="82"/>
      <c r="G202" s="103"/>
      <c r="H202" s="62"/>
      <c r="I202" s="48"/>
    </row>
    <row r="203" spans="1:9" s="36" customFormat="1" ht="15" customHeight="1">
      <c r="A203" s="106"/>
      <c r="B203" s="54"/>
      <c r="C203" s="60"/>
      <c r="D203" s="90"/>
      <c r="E203" s="61"/>
      <c r="F203" s="82"/>
      <c r="G203" s="103"/>
      <c r="H203" s="62"/>
      <c r="I203" s="48"/>
    </row>
    <row r="204" spans="1:9" s="36" customFormat="1" ht="15" customHeight="1">
      <c r="A204" s="106"/>
      <c r="B204" s="54"/>
      <c r="C204" s="60"/>
      <c r="D204" s="90"/>
      <c r="E204" s="61"/>
      <c r="F204" s="82"/>
      <c r="G204" s="103"/>
      <c r="H204" s="62"/>
      <c r="I204" s="48"/>
    </row>
    <row r="205" spans="1:9" s="36" customFormat="1" ht="15" customHeight="1">
      <c r="A205" s="106"/>
      <c r="B205" s="54"/>
      <c r="C205" s="60"/>
      <c r="D205" s="90"/>
      <c r="E205" s="61"/>
      <c r="F205" s="82"/>
      <c r="G205" s="103"/>
      <c r="H205" s="62"/>
      <c r="I205" s="48"/>
    </row>
    <row r="206" spans="1:9" s="36" customFormat="1" ht="15" customHeight="1">
      <c r="A206" s="106"/>
      <c r="B206" s="54"/>
      <c r="C206" s="60"/>
      <c r="D206" s="90"/>
      <c r="E206" s="61"/>
      <c r="F206" s="82"/>
      <c r="G206" s="103"/>
      <c r="H206" s="62"/>
      <c r="I206" s="48"/>
    </row>
    <row r="207" spans="1:9" s="36" customFormat="1" ht="15" customHeight="1">
      <c r="A207" s="106"/>
      <c r="B207" s="54"/>
      <c r="C207" s="60"/>
      <c r="D207" s="90"/>
      <c r="E207" s="61"/>
      <c r="F207" s="82"/>
      <c r="G207" s="103"/>
      <c r="H207" s="62"/>
      <c r="I207" s="48"/>
    </row>
    <row r="208" spans="1:9" s="36" customFormat="1" ht="15" customHeight="1">
      <c r="A208" s="106"/>
      <c r="B208" s="54"/>
      <c r="C208" s="60"/>
      <c r="D208" s="90"/>
      <c r="E208" s="61"/>
      <c r="F208" s="82"/>
      <c r="G208" s="103"/>
      <c r="H208" s="62"/>
      <c r="I208" s="48"/>
    </row>
    <row r="209" spans="1:9" s="36" customFormat="1" ht="15" customHeight="1">
      <c r="A209" s="106"/>
      <c r="B209" s="54"/>
      <c r="C209" s="60"/>
      <c r="D209" s="90"/>
      <c r="E209" s="61"/>
      <c r="F209" s="82"/>
      <c r="G209" s="103"/>
      <c r="H209" s="62"/>
      <c r="I209" s="48"/>
    </row>
    <row r="210" spans="1:9" s="36" customFormat="1" ht="15" customHeight="1">
      <c r="A210" s="106"/>
      <c r="B210" s="54"/>
      <c r="C210" s="60"/>
      <c r="D210" s="90"/>
      <c r="E210" s="61"/>
      <c r="F210" s="82"/>
      <c r="G210" s="103"/>
      <c r="H210" s="62"/>
      <c r="I210" s="48"/>
    </row>
    <row r="211" spans="1:9" s="36" customFormat="1" ht="15" customHeight="1">
      <c r="A211" s="106"/>
      <c r="B211" s="54"/>
      <c r="C211" s="60"/>
      <c r="D211" s="90"/>
      <c r="E211" s="61"/>
      <c r="F211" s="82"/>
      <c r="G211" s="103"/>
      <c r="H211" s="62"/>
      <c r="I211" s="48"/>
    </row>
    <row r="212" spans="1:9" s="36" customFormat="1" ht="15" customHeight="1">
      <c r="A212" s="106"/>
      <c r="B212" s="54"/>
      <c r="C212" s="60"/>
      <c r="D212" s="90"/>
      <c r="E212" s="61"/>
      <c r="F212" s="82"/>
      <c r="G212" s="103"/>
      <c r="H212" s="62"/>
      <c r="I212" s="48"/>
    </row>
    <row r="213" spans="1:9" s="36" customFormat="1" ht="15" customHeight="1">
      <c r="A213" s="106"/>
      <c r="B213" s="54"/>
      <c r="C213" s="60"/>
      <c r="D213" s="90"/>
      <c r="E213" s="61"/>
      <c r="F213" s="82"/>
      <c r="G213" s="103"/>
      <c r="H213" s="62"/>
      <c r="I213" s="48"/>
    </row>
    <row r="214" spans="1:9" s="36" customFormat="1" ht="15" customHeight="1">
      <c r="A214" s="106"/>
      <c r="B214" s="54"/>
      <c r="C214" s="60"/>
      <c r="D214" s="90"/>
      <c r="E214" s="61"/>
      <c r="F214" s="82"/>
      <c r="G214" s="103"/>
      <c r="H214" s="62"/>
      <c r="I214" s="48"/>
    </row>
    <row r="215" spans="1:9" s="36" customFormat="1" ht="15" customHeight="1">
      <c r="A215" s="106"/>
      <c r="B215" s="54"/>
      <c r="C215" s="60"/>
      <c r="D215" s="90"/>
      <c r="E215" s="61"/>
      <c r="F215" s="82"/>
      <c r="G215" s="103"/>
      <c r="H215" s="62"/>
      <c r="I215" s="48"/>
    </row>
    <row r="216" spans="1:9" s="36" customFormat="1" ht="15" customHeight="1">
      <c r="A216" s="106"/>
      <c r="B216" s="54"/>
      <c r="C216" s="60"/>
      <c r="D216" s="90"/>
      <c r="E216" s="61"/>
      <c r="F216" s="82"/>
      <c r="G216" s="103"/>
      <c r="H216" s="62"/>
      <c r="I216" s="48"/>
    </row>
    <row r="217" spans="1:7" s="36" customFormat="1" ht="15" customHeight="1">
      <c r="A217" s="116" t="s">
        <v>145</v>
      </c>
      <c r="B217" s="116"/>
      <c r="C217" s="116"/>
      <c r="D217" s="116"/>
      <c r="E217" s="116"/>
      <c r="F217" s="116"/>
      <c r="G217" s="116"/>
    </row>
    <row r="218" spans="1:7" s="36" customFormat="1" ht="15" customHeight="1">
      <c r="A218" s="119" t="s">
        <v>48</v>
      </c>
      <c r="B218" s="119"/>
      <c r="C218" s="119"/>
      <c r="D218" s="119"/>
      <c r="E218" s="119"/>
      <c r="F218" s="119"/>
      <c r="G218" s="119"/>
    </row>
    <row r="219" spans="1:7" s="36" customFormat="1" ht="15" customHeight="1">
      <c r="A219" s="119"/>
      <c r="B219" s="119"/>
      <c r="C219" s="119"/>
      <c r="D219" s="119"/>
      <c r="E219" s="119"/>
      <c r="F219" s="119"/>
      <c r="G219" s="119"/>
    </row>
  </sheetData>
  <sheetProtection/>
  <mergeCells count="23">
    <mergeCell ref="F38:G38"/>
    <mergeCell ref="F59:G59"/>
    <mergeCell ref="A69:B69"/>
    <mergeCell ref="A86:B86"/>
    <mergeCell ref="A164:G164"/>
    <mergeCell ref="A110:G110"/>
    <mergeCell ref="F167:G167"/>
    <mergeCell ref="F6:G6"/>
    <mergeCell ref="F148:G148"/>
    <mergeCell ref="F131:G131"/>
    <mergeCell ref="F18:G18"/>
    <mergeCell ref="F28:G28"/>
    <mergeCell ref="A56:G56"/>
    <mergeCell ref="A163:G163"/>
    <mergeCell ref="A109:G109"/>
    <mergeCell ref="A55:G55"/>
    <mergeCell ref="F87:G87"/>
    <mergeCell ref="A219:G219"/>
    <mergeCell ref="A218:G218"/>
    <mergeCell ref="F70:G70"/>
    <mergeCell ref="A217:G217"/>
    <mergeCell ref="F176:G176"/>
    <mergeCell ref="F113:G113"/>
  </mergeCells>
  <printOptions horizontalCentered="1"/>
  <pageMargins left="0.5905511811023623" right="0.3937007874015748" top="0.3937007874015748" bottom="0.1968503937007874" header="0.1968503937007874" footer="0.31496062992125984"/>
  <pageSetup horizontalDpi="600" verticalDpi="600" orientation="portrait" paperSize="9" r:id="rId2"/>
  <headerFooter alignWithMargins="0">
    <oddFooter>&amp;CCeny jsou uvedeny bez DPH.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Smoza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cp:lastPrinted>2010-04-13T16:16:46Z</cp:lastPrinted>
  <dcterms:created xsi:type="dcterms:W3CDTF">1999-03-24T07:13:19Z</dcterms:created>
  <dcterms:modified xsi:type="dcterms:W3CDTF">2010-04-13T16:33:36Z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