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270" windowWidth="11970" windowHeight="3315" tabRatio="840" activeTab="3"/>
  </bookViews>
  <sheets>
    <sheet name="úvodní strana" sheetId="1" r:id="rId1"/>
    <sheet name="SLEVA" sheetId="2" r:id="rId2"/>
    <sheet name="OBSAH" sheetId="3" r:id="rId3"/>
    <sheet name="etikety" sheetId="4" r:id="rId4"/>
  </sheets>
  <externalReferences>
    <externalReference r:id="rId7"/>
  </externalReferences>
  <definedNames>
    <definedName name="Acquerello">#REF!</definedName>
    <definedName name="ConstellationJ">#REF!</definedName>
    <definedName name="ConstellationJade">#REF!</definedName>
    <definedName name="ConstellationS">#REF!</definedName>
    <definedName name="Cottage">#REF!</definedName>
    <definedName name="Freelife">#REF!</definedName>
    <definedName name="_xlnm.Print_Titles" localSheetId="3">'etikety'!$1:$4</definedName>
    <definedName name="Nettuno">#REF!</definedName>
    <definedName name="_xlnm.Print_Area" localSheetId="3">'etikety'!$A$1:$G$112</definedName>
    <definedName name="_xlnm.Print_Area" localSheetId="2">'OBSAH'!$A:$M</definedName>
    <definedName name="Savile">#REF!</definedName>
    <definedName name="SirioB">#REF!</definedName>
    <definedName name="SirioC">#REF!</definedName>
    <definedName name="SirioE">#REF!</definedName>
    <definedName name="SirioS">#REF!</definedName>
    <definedName name="Splendorgel">#REF!</definedName>
    <definedName name="SplendorluxB">#REF!</definedName>
    <definedName name="SplendorluxC">#REF!</definedName>
    <definedName name="SplendorluxE">#REF!</definedName>
    <definedName name="SplendorluxF">#REF!</definedName>
    <definedName name="SplendorluxM">#REF!</definedName>
    <definedName name="SplendorluxP">#REF!</definedName>
    <definedName name="SplendorluxV">#REF!</definedName>
    <definedName name="Tintoreto">#REF!</definedName>
    <definedName name="TintoretoM">#REF!</definedName>
  </definedNames>
  <calcPr fullCalcOnLoad="1"/>
</workbook>
</file>

<file path=xl/sharedStrings.xml><?xml version="1.0" encoding="utf-8"?>
<sst xmlns="http://schemas.openxmlformats.org/spreadsheetml/2006/main" count="364" uniqueCount="243">
  <si>
    <t>SAMOLEPÍCÍ ETIKETY S VODICÍ PERFORACÍ - TABELAČNÍ</t>
  </si>
  <si>
    <t>SAMOLEPÍCÍ ETIKETY PRO LASEROVÝ A INKOUSTOVÝ TISK - PRINT</t>
  </si>
  <si>
    <t>cena za arch</t>
  </si>
  <si>
    <t>LABELMAX - SAMOLEPÍCÍ ETIKETY PRO LASEROVÝ TISK A KOPÍROVÁNÍ</t>
  </si>
  <si>
    <t>Labelmax 105x42,3 mm A4</t>
  </si>
  <si>
    <t>Labelmax 210x297 mm A4</t>
  </si>
  <si>
    <t>Kopírovací role</t>
  </si>
  <si>
    <t>Labelmax 38x21 mm A4</t>
  </si>
  <si>
    <t>Labelmax 48,5x25,4 mm A4</t>
  </si>
  <si>
    <t>Labelmax 52,5x21,2 mm A4</t>
  </si>
  <si>
    <t>Labelmax 70x36 mm A4</t>
  </si>
  <si>
    <t>Lepící pásky</t>
  </si>
  <si>
    <t>Labelmax</t>
  </si>
  <si>
    <r>
      <t>CENÍK</t>
    </r>
    <r>
      <rPr>
        <b/>
        <sz val="72"/>
        <rFont val="Times New Roman CE"/>
        <family val="1"/>
      </rPr>
      <t xml:space="preserve">                                     </t>
    </r>
    <r>
      <rPr>
        <b/>
        <sz val="20"/>
        <rFont val="Times New Roman CE"/>
        <family val="1"/>
      </rPr>
      <t>KANCELÁŘSKÉHO SORTIMENTU</t>
    </r>
  </si>
  <si>
    <t>Šedák 90g</t>
  </si>
  <si>
    <t xml:space="preserve">191x39 mm A4 </t>
  </si>
  <si>
    <t xml:space="preserve">66x33,8 mm A4 </t>
  </si>
  <si>
    <t>48,5x25,4 mm - barva žlutá</t>
  </si>
  <si>
    <t>70x36 mm - barva žlutá</t>
  </si>
  <si>
    <t>SAMOLEPÍCÍ ETIKETY PRO LASEROVÝ A INKOUSTOVÝ TISK - PRINT - BAREVNÉ</t>
  </si>
  <si>
    <t>Communiqué</t>
  </si>
  <si>
    <t>Printmax 240 1+0</t>
  </si>
  <si>
    <t>Printmax 240 1+1</t>
  </si>
  <si>
    <t>Printmax 240 1+1 "6"</t>
  </si>
  <si>
    <t>Printmax 240 1+2</t>
  </si>
  <si>
    <t>Printmax 240 1+3</t>
  </si>
  <si>
    <t>48,3x16,9 mm A4</t>
  </si>
  <si>
    <t xml:space="preserve">98x38,1 mm A4 </t>
  </si>
  <si>
    <t>na CD, bílá</t>
  </si>
  <si>
    <t>Labelmax 105x74 mm A4</t>
  </si>
  <si>
    <t>Labelmax na CD, bílá A4</t>
  </si>
  <si>
    <t>Labelmax 210x148,5 mm A4</t>
  </si>
  <si>
    <t>Labelmax 68x36 mm A4</t>
  </si>
  <si>
    <t>2400 ks</t>
  </si>
  <si>
    <t>Labelmax 68x47 mm A4</t>
  </si>
  <si>
    <t>1800 ks</t>
  </si>
  <si>
    <t>Labelmax 105x148 mm A4</t>
  </si>
  <si>
    <t>Balící papír světlý</t>
  </si>
  <si>
    <t>OBSAH</t>
  </si>
  <si>
    <t>kancelářské papíry</t>
  </si>
  <si>
    <t>1.</t>
  </si>
  <si>
    <t>speciální papíry</t>
  </si>
  <si>
    <t xml:space="preserve">- </t>
  </si>
  <si>
    <t>recyklované papíry</t>
  </si>
  <si>
    <t>kopírovací papíry v rolích</t>
  </si>
  <si>
    <t>2.</t>
  </si>
  <si>
    <t>barevné papíry</t>
  </si>
  <si>
    <t>3.</t>
  </si>
  <si>
    <t>obálky a tašky</t>
  </si>
  <si>
    <t>poštovní obálky</t>
  </si>
  <si>
    <t>poštovní tašky</t>
  </si>
  <si>
    <t>dodejky</t>
  </si>
  <si>
    <t>zasilatelské tašky</t>
  </si>
  <si>
    <t>etikety</t>
  </si>
  <si>
    <t>4.</t>
  </si>
  <si>
    <t>(print, tabelační)</t>
  </si>
  <si>
    <t>5.</t>
  </si>
  <si>
    <t>nekonečné tiskopisy</t>
  </si>
  <si>
    <t>6.</t>
  </si>
  <si>
    <t>kotoučky a faxy</t>
  </si>
  <si>
    <t>(pokladní kotoučky, faxy)</t>
  </si>
  <si>
    <t>7.</t>
  </si>
  <si>
    <t>archivace</t>
  </si>
  <si>
    <t>8.</t>
  </si>
  <si>
    <t>balicí materiály</t>
  </si>
  <si>
    <t>9.</t>
  </si>
  <si>
    <t>Papírové pytle</t>
  </si>
  <si>
    <t>Bublinková fólie</t>
  </si>
  <si>
    <t>Vlnitá lepenka</t>
  </si>
  <si>
    <t>SAP kód zákazníka :</t>
  </si>
  <si>
    <t>(šestimístný)</t>
  </si>
  <si>
    <t>88,9x46,5 mm A4</t>
  </si>
  <si>
    <t>6 800 ks</t>
  </si>
  <si>
    <t>70x42,3 mm A4</t>
  </si>
  <si>
    <t>S - standardní sortiment                  Z - zakázkový sortiment                  K - končící sortiment</t>
  </si>
  <si>
    <t>Volumax A5</t>
  </si>
  <si>
    <t>Volumax</t>
  </si>
  <si>
    <t>Effecto 80g</t>
  </si>
  <si>
    <t>Effecto 90g</t>
  </si>
  <si>
    <t>Color Copy</t>
  </si>
  <si>
    <t>Samolepící etikety - tabelační</t>
  </si>
  <si>
    <t>Samolepící etikety - print</t>
  </si>
  <si>
    <t>Havana "A" Olpa</t>
  </si>
  <si>
    <t>Tenký balící papír</t>
  </si>
  <si>
    <t>Tašky křížové dno</t>
  </si>
  <si>
    <t>Dodejky</t>
  </si>
  <si>
    <t>Zasilatelské tašky</t>
  </si>
  <si>
    <t>Fax</t>
  </si>
  <si>
    <t>Kotoučky do pokladen</t>
  </si>
  <si>
    <t>Kód slevové skupiny</t>
  </si>
  <si>
    <t>Popis slevové skupiny</t>
  </si>
  <si>
    <t>700 ks</t>
  </si>
  <si>
    <t>400 ks</t>
  </si>
  <si>
    <t>100 ks</t>
  </si>
  <si>
    <t>200 ks</t>
  </si>
  <si>
    <t>S</t>
  </si>
  <si>
    <t>Balení</t>
  </si>
  <si>
    <t>Kód</t>
  </si>
  <si>
    <t>Název</t>
  </si>
  <si>
    <t>800 ks</t>
  </si>
  <si>
    <t>89x23,4 mm jednořadé</t>
  </si>
  <si>
    <t>89x23,4 mm dvouřadé</t>
  </si>
  <si>
    <t>89x36,1 mm jednořadé</t>
  </si>
  <si>
    <t>100x36,1mm jednořadé</t>
  </si>
  <si>
    <t>89x36,1 mm dvouřadé</t>
  </si>
  <si>
    <t>100x36,1 mm dvouřadé</t>
  </si>
  <si>
    <t>210x297 mm - barva červená</t>
  </si>
  <si>
    <t>210x297 mm - barva zelená</t>
  </si>
  <si>
    <t>210x297 mm - barva modrá</t>
  </si>
  <si>
    <t>210x297 mm - barva žlutá</t>
  </si>
  <si>
    <t>38x21,2 mm A4</t>
  </si>
  <si>
    <t>2 400 ks</t>
  </si>
  <si>
    <t>5 200 ks</t>
  </si>
  <si>
    <t>1 400 ks</t>
  </si>
  <si>
    <t>6 000 ks</t>
  </si>
  <si>
    <t>12 000 ks</t>
  </si>
  <si>
    <t>4 000 ks</t>
  </si>
  <si>
    <t>8 000 ks</t>
  </si>
  <si>
    <t>1 200 ks</t>
  </si>
  <si>
    <t>3 900 ks</t>
  </si>
  <si>
    <t>6 500 ks</t>
  </si>
  <si>
    <t>1 800 ks</t>
  </si>
  <si>
    <t>Pergamenová náhrada</t>
  </si>
  <si>
    <t>List</t>
  </si>
  <si>
    <t xml:space="preserve">89x48,8 mm dvouřadé </t>
  </si>
  <si>
    <t xml:space="preserve">89x48,8 mm jednořadé </t>
  </si>
  <si>
    <t xml:space="preserve">97x11 mm A4 </t>
  </si>
  <si>
    <t xml:space="preserve">25,4x10 mm A4 </t>
  </si>
  <si>
    <t xml:space="preserve">63x39,5 mm A4 </t>
  </si>
  <si>
    <t xml:space="preserve">210x148,5 mm A4 </t>
  </si>
  <si>
    <t xml:space="preserve">64x21 mm A4 </t>
  </si>
  <si>
    <t xml:space="preserve">68x36 mm A4 </t>
  </si>
  <si>
    <t xml:space="preserve">105x42,3 mm A4 </t>
  </si>
  <si>
    <t xml:space="preserve">105x148 mm A4 </t>
  </si>
  <si>
    <t>18 900 ks</t>
  </si>
  <si>
    <t xml:space="preserve">52,5x21,2 mm A4 </t>
  </si>
  <si>
    <t>2 100 ks</t>
  </si>
  <si>
    <t>5 000 ks</t>
  </si>
  <si>
    <t xml:space="preserve">210x297 mm A4        </t>
  </si>
  <si>
    <t>Na objednávku dodáváme také další rozměry etiket, včetně termoetiket a termotransferových etiket.</t>
  </si>
  <si>
    <t>3 000 ks</t>
  </si>
  <si>
    <t>zboží</t>
  </si>
  <si>
    <t>Prodejní cena (Kč)</t>
  </si>
  <si>
    <t>specifikace zboží</t>
  </si>
  <si>
    <t>cena</t>
  </si>
  <si>
    <t>Standard</t>
  </si>
  <si>
    <t>Zakázkový</t>
  </si>
  <si>
    <r>
      <t xml:space="preserve">48,5x25,4 mm A4          </t>
    </r>
    <r>
      <rPr>
        <b/>
        <sz val="9"/>
        <rFont val="Wingdings"/>
        <family val="0"/>
      </rPr>
      <t xml:space="preserve">u </t>
    </r>
  </si>
  <si>
    <r>
      <t xml:space="preserve">66x70 mm A4               </t>
    </r>
    <r>
      <rPr>
        <b/>
        <sz val="9"/>
        <rFont val="Wingdings"/>
        <family val="0"/>
      </rPr>
      <t>u</t>
    </r>
  </si>
  <si>
    <r>
      <t xml:space="preserve">68x47 mm A4            </t>
    </r>
    <r>
      <rPr>
        <b/>
        <sz val="9"/>
        <rFont val="Wingdings"/>
        <family val="0"/>
      </rPr>
      <t xml:space="preserve"> u </t>
    </r>
  </si>
  <si>
    <r>
      <t xml:space="preserve">70x36 mm A4               </t>
    </r>
    <r>
      <rPr>
        <b/>
        <sz val="9"/>
        <rFont val="Wingdings"/>
        <family val="0"/>
      </rPr>
      <t xml:space="preserve">u </t>
    </r>
  </si>
  <si>
    <r>
      <t xml:space="preserve">192x61 mm A4             </t>
    </r>
    <r>
      <rPr>
        <b/>
        <sz val="9"/>
        <rFont val="Wingdings"/>
        <family val="0"/>
      </rPr>
      <t xml:space="preserve">u </t>
    </r>
  </si>
  <si>
    <r>
      <t xml:space="preserve">Položky označené jako </t>
    </r>
    <r>
      <rPr>
        <b/>
        <sz val="9"/>
        <rFont val="Wingdings"/>
        <family val="0"/>
      </rPr>
      <t>u</t>
    </r>
    <r>
      <rPr>
        <b/>
        <i/>
        <sz val="9"/>
        <rFont val="Futura Lt CE"/>
        <family val="2"/>
      </rPr>
      <t xml:space="preserve"> je možno objednat i ve čtyřech pastelových barvách (žlutá, červená, modrá, zelená).</t>
    </r>
  </si>
  <si>
    <t xml:space="preserve">                                                                            Všechny druhy etiket jsou baleny po 100 arších </t>
  </si>
  <si>
    <t>cena za ks</t>
  </si>
  <si>
    <t>Coloraction</t>
  </si>
  <si>
    <t>Antalis recycled</t>
  </si>
  <si>
    <t>369739</t>
  </si>
  <si>
    <t>372638</t>
  </si>
  <si>
    <t>Obálky Cygnus Excellence</t>
  </si>
  <si>
    <t>HP Copy</t>
  </si>
  <si>
    <t>HP Office</t>
  </si>
  <si>
    <t>HP Printing</t>
  </si>
  <si>
    <t>HP All in One</t>
  </si>
  <si>
    <t>Labelmax 70x42,3 mm A4</t>
  </si>
  <si>
    <t>Labelmax 192x61 mm A4</t>
  </si>
  <si>
    <t>2100 ks</t>
  </si>
  <si>
    <t>372637</t>
  </si>
  <si>
    <t>372636</t>
  </si>
  <si>
    <t>372639</t>
  </si>
  <si>
    <t>372640</t>
  </si>
  <si>
    <t>372641</t>
  </si>
  <si>
    <t>367718</t>
  </si>
  <si>
    <t>372642</t>
  </si>
  <si>
    <t>372643</t>
  </si>
  <si>
    <t>372644</t>
  </si>
  <si>
    <t>372645</t>
  </si>
  <si>
    <t>393784</t>
  </si>
  <si>
    <t>393785</t>
  </si>
  <si>
    <t>Ruční strečové fólie  - dle návinu</t>
  </si>
  <si>
    <t>Obálky a tašky</t>
  </si>
  <si>
    <t>Printmax 250</t>
  </si>
  <si>
    <t>Printmax - ostatní šíře</t>
  </si>
  <si>
    <t>Kancelářské papíry</t>
  </si>
  <si>
    <t>Kopírovací papíry HP</t>
  </si>
  <si>
    <t>Barevné papíry</t>
  </si>
  <si>
    <t>Etikety</t>
  </si>
  <si>
    <t>Neadresné tiskopisy</t>
  </si>
  <si>
    <t>Archivace</t>
  </si>
  <si>
    <t>Kotoučky a faxy</t>
  </si>
  <si>
    <t>Balicí materiály</t>
  </si>
  <si>
    <t>Pořadače</t>
  </si>
  <si>
    <t>Kartonáž</t>
  </si>
  <si>
    <t>Foliové složky</t>
  </si>
  <si>
    <t>Sáčky</t>
  </si>
  <si>
    <t>Ruční strečové fólie</t>
  </si>
  <si>
    <t>Tiskopis - vyúčtování mzdy</t>
  </si>
  <si>
    <t>Archivní boxy a document boxy</t>
  </si>
  <si>
    <t>(Printmax, KRPAForm, Tiskopis vyúčtování mzdy)</t>
  </si>
  <si>
    <t>(pořadače, document boxy, archivní boxy, odkládací mapy, rychlovazače,</t>
  </si>
  <si>
    <t>závěsné desky, fóliové složky, spisové desky s tkanicí)</t>
  </si>
  <si>
    <t>(balicí papíry, sáčky, fixační fólie, lepící pásky)</t>
  </si>
  <si>
    <t>Euro Fine</t>
  </si>
  <si>
    <t>Symbio Copy</t>
  </si>
  <si>
    <t>Value Office</t>
  </si>
  <si>
    <t>Data Copy</t>
  </si>
  <si>
    <t>Pioneer 80g</t>
  </si>
  <si>
    <t>MultiCopy 80g A5</t>
  </si>
  <si>
    <t>DCP</t>
  </si>
  <si>
    <t>Fashion</t>
  </si>
  <si>
    <t>Fashion (100 listů)</t>
  </si>
  <si>
    <t>Kopírovací role - MultiCopy</t>
  </si>
  <si>
    <t>Plotrové role MultiCopy</t>
  </si>
  <si>
    <t>TEAM</t>
  </si>
  <si>
    <t>MultiCopy 90g a 160g + speciální formáty</t>
  </si>
  <si>
    <t>MultiCopy 80g A4, A3,Quickbox</t>
  </si>
  <si>
    <t>kopírovací papíry</t>
  </si>
  <si>
    <t>Kopírovací papíry Image</t>
  </si>
  <si>
    <t>Image Volume</t>
  </si>
  <si>
    <t>Image Business</t>
  </si>
  <si>
    <t>Image Impact</t>
  </si>
  <si>
    <t>Kopírovací papíry DUO</t>
  </si>
  <si>
    <t>Duo Copy</t>
  </si>
  <si>
    <t>Duo Office</t>
  </si>
  <si>
    <t>Kreslící karton</t>
  </si>
  <si>
    <t>obálky a dopisní papíry z SGP</t>
  </si>
  <si>
    <t>(speciální grafické papíry a obálky)</t>
  </si>
  <si>
    <t>Plotrové role Krpa</t>
  </si>
  <si>
    <t>Coloraction - střední + sytá</t>
  </si>
  <si>
    <t>Coloraction - pastelová</t>
  </si>
  <si>
    <t>Coloraction - reflexní</t>
  </si>
  <si>
    <t>Obálky KRPA</t>
  </si>
  <si>
    <t>Tašky KRPA</t>
  </si>
  <si>
    <t>Obálky Brezno</t>
  </si>
  <si>
    <t>Tašky Brezno</t>
  </si>
  <si>
    <t>Pořadače s archivní s kapsou</t>
  </si>
  <si>
    <t>Foldermax</t>
  </si>
  <si>
    <t>Kartonáž ECO</t>
  </si>
  <si>
    <t>KRPAForm</t>
  </si>
  <si>
    <t>sleva S2</t>
  </si>
  <si>
    <t>CENÍK S2</t>
  </si>
  <si>
    <t>Platnost od 1. 4. 2010</t>
  </si>
  <si>
    <t>internet : www.mkpapir.cz     e-mail : info@mkpapir.cz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</si>
</sst>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@&quot;č.&quot;"/>
    <numFmt numFmtId="166" formatCode="&quot;č.&quot;@"/>
    <numFmt numFmtId="167" formatCode="#\ ##0.\-"/>
    <numFmt numFmtId="168" formatCode="&quot;2400&quot;@"/>
    <numFmt numFmtId="169" formatCode="#,##0.\-"/>
    <numFmt numFmtId="170" formatCode="&quot;2100&quot;@"/>
    <numFmt numFmtId="171" formatCode="0\ &quot;kg&quot;"/>
    <numFmt numFmtId="172" formatCode="0&quot; ks&quot;"/>
    <numFmt numFmtId="173" formatCode="&quot;21013&quot;@"/>
    <numFmt numFmtId="174" formatCode="&quot;210101&quot;@"/>
    <numFmt numFmtId="175" formatCode="&quot;21011&quot;@"/>
    <numFmt numFmtId="176" formatCode="&quot;210109&quot;@"/>
    <numFmt numFmtId="177" formatCode="#,##0.0"/>
    <numFmt numFmtId="178" formatCode="&quot;30002&quot;@"/>
    <numFmt numFmtId="179" formatCode="&quot;30003&quot;@"/>
    <numFmt numFmtId="180" formatCode="&quot;200&quot;@"/>
    <numFmt numFmtId="181" formatCode="&quot;210125&quot;@"/>
    <numFmt numFmtId="182" formatCode="&quot;21012&quot;@"/>
    <numFmt numFmtId="183" formatCode="&quot;210123&quot;@"/>
    <numFmt numFmtId="184" formatCode="0.0%"/>
    <numFmt numFmtId="185" formatCode="&quot;2110&quot;@"/>
    <numFmt numFmtId="186" formatCode="#,##0.000"/>
    <numFmt numFmtId="187" formatCode="#,##0.0000"/>
    <numFmt numFmtId="188" formatCode="#,##0.00000"/>
    <numFmt numFmtId="189" formatCode="0\ &quot;ks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%"/>
  </numFmts>
  <fonts count="69">
    <font>
      <sz val="8"/>
      <name val="Swis721 LtCn CE"/>
      <family val="0"/>
    </font>
    <font>
      <sz val="9"/>
      <name val="Swis721 CE"/>
      <family val="2"/>
    </font>
    <font>
      <b/>
      <sz val="9"/>
      <name val="Swis721 CE"/>
      <family val="2"/>
    </font>
    <font>
      <sz val="10"/>
      <name val="Arial CE"/>
      <family val="0"/>
    </font>
    <font>
      <sz val="5"/>
      <name val="Swis721 CE"/>
      <family val="2"/>
    </font>
    <font>
      <sz val="9"/>
      <name val="Futura Lt CE"/>
      <family val="2"/>
    </font>
    <font>
      <b/>
      <sz val="11"/>
      <name val="Futura Lt CE"/>
      <family val="2"/>
    </font>
    <font>
      <b/>
      <sz val="9"/>
      <name val="Futura Lt CE"/>
      <family val="2"/>
    </font>
    <font>
      <sz val="11"/>
      <name val="Futura Lt CE"/>
      <family val="2"/>
    </font>
    <font>
      <i/>
      <sz val="11"/>
      <name val="Futura Lt CE"/>
      <family val="2"/>
    </font>
    <font>
      <sz val="10"/>
      <name val="Futura Lt CE"/>
      <family val="2"/>
    </font>
    <font>
      <b/>
      <sz val="8"/>
      <name val="Swis721 CE"/>
      <family val="2"/>
    </font>
    <font>
      <b/>
      <sz val="14"/>
      <name val="Futura Lt CE"/>
      <family val="2"/>
    </font>
    <font>
      <b/>
      <sz val="10"/>
      <name val="Futura Lt CE"/>
      <family val="2"/>
    </font>
    <font>
      <b/>
      <sz val="13"/>
      <name val="Swis721 CE"/>
      <family val="2"/>
    </font>
    <font>
      <b/>
      <sz val="9"/>
      <color indexed="9"/>
      <name val="Swis721 CE"/>
      <family val="2"/>
    </font>
    <font>
      <b/>
      <i/>
      <sz val="9"/>
      <name val="Futura Lt CE"/>
      <family val="2"/>
    </font>
    <font>
      <b/>
      <i/>
      <sz val="9"/>
      <name val="Swis721 CE"/>
      <family val="2"/>
    </font>
    <font>
      <b/>
      <i/>
      <sz val="11"/>
      <name val="Futura Lt CE"/>
      <family val="2"/>
    </font>
    <font>
      <b/>
      <sz val="9"/>
      <name val="Wingdings"/>
      <family val="0"/>
    </font>
    <font>
      <b/>
      <sz val="9"/>
      <color indexed="8"/>
      <name val="Swis721 CE"/>
      <family val="2"/>
    </font>
    <font>
      <b/>
      <sz val="12"/>
      <name val="Futura Lt CE"/>
      <family val="2"/>
    </font>
    <font>
      <b/>
      <sz val="22"/>
      <name val="Times New Roman CE"/>
      <family val="1"/>
    </font>
    <font>
      <b/>
      <sz val="20"/>
      <name val="Times New Roman CE"/>
      <family val="1"/>
    </font>
    <font>
      <b/>
      <sz val="36"/>
      <name val="Times New Roman CE"/>
      <family val="1"/>
    </font>
    <font>
      <b/>
      <sz val="72"/>
      <name val="Times New Roman CE"/>
      <family val="1"/>
    </font>
    <font>
      <b/>
      <sz val="12"/>
      <name val="Swis721 LtCn CE"/>
      <family val="0"/>
    </font>
    <font>
      <b/>
      <sz val="18"/>
      <name val="Swis721 LtCn CE"/>
      <family val="0"/>
    </font>
    <font>
      <u val="single"/>
      <sz val="8"/>
      <color indexed="12"/>
      <name val="Swis721 LtCn CE"/>
      <family val="0"/>
    </font>
    <font>
      <u val="single"/>
      <sz val="8"/>
      <color indexed="36"/>
      <name val="Swis721 LtCn CE"/>
      <family val="0"/>
    </font>
    <font>
      <b/>
      <sz val="14"/>
      <name val="Swis721 LtCn CE"/>
      <family val="0"/>
    </font>
    <font>
      <b/>
      <sz val="10"/>
      <name val="Swis721 LtCn CE"/>
      <family val="0"/>
    </font>
    <font>
      <b/>
      <u val="single"/>
      <sz val="18"/>
      <name val="Swis721 LtCn CE"/>
      <family val="0"/>
    </font>
    <font>
      <sz val="10"/>
      <color indexed="10"/>
      <name val="Futura Lt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8"/>
      <color indexed="49"/>
      <name val="Swis721 LtCn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left" vertical="center"/>
    </xf>
    <xf numFmtId="49" fontId="15" fillId="33" borderId="15" xfId="0" applyNumberFormat="1" applyFont="1" applyFill="1" applyBorder="1" applyAlignment="1">
      <alignment horizontal="left"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15" xfId="0" applyNumberFormat="1" applyFont="1" applyFill="1" applyBorder="1" applyAlignment="1">
      <alignment horizontal="center" vertical="center"/>
    </xf>
    <xf numFmtId="49" fontId="15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indent="1"/>
    </xf>
    <xf numFmtId="49" fontId="16" fillId="0" borderId="18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10" fontId="17" fillId="0" borderId="0" xfId="0" applyNumberFormat="1" applyFont="1" applyFill="1" applyBorder="1" applyAlignment="1">
      <alignment vertical="center"/>
    </xf>
    <xf numFmtId="165" fontId="16" fillId="0" borderId="18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vertical="center"/>
    </xf>
    <xf numFmtId="1" fontId="7" fillId="0" borderId="19" xfId="0" applyNumberFormat="1" applyFont="1" applyFill="1" applyBorder="1" applyAlignment="1">
      <alignment horizontal="left" vertical="center" indent="1"/>
    </xf>
    <xf numFmtId="1" fontId="7" fillId="0" borderId="21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0" fontId="7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177" fontId="16" fillId="0" borderId="24" xfId="0" applyNumberFormat="1" applyFont="1" applyFill="1" applyBorder="1" applyAlignment="1">
      <alignment horizontal="left" vertical="center"/>
    </xf>
    <xf numFmtId="177" fontId="6" fillId="0" borderId="24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indent="1"/>
    </xf>
    <xf numFmtId="0" fontId="7" fillId="0" borderId="27" xfId="0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vertical="center"/>
    </xf>
    <xf numFmtId="0" fontId="20" fillId="0" borderId="26" xfId="0" applyNumberFormat="1" applyFont="1" applyFill="1" applyBorder="1" applyAlignment="1" applyProtection="1">
      <alignment horizontal="right" vertical="center"/>
      <protection locked="0"/>
    </xf>
    <xf numFmtId="0" fontId="20" fillId="0" borderId="27" xfId="47" applyFont="1" applyFill="1" applyBorder="1" applyAlignment="1" applyProtection="1">
      <alignment horizontal="left" vertical="center" indent="1"/>
      <protection locked="0"/>
    </xf>
    <xf numFmtId="0" fontId="2" fillId="0" borderId="27" xfId="0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47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49" fontId="7" fillId="0" borderId="28" xfId="0" applyNumberFormat="1" applyFont="1" applyBorder="1" applyAlignment="1">
      <alignment horizontal="center" vertical="center" shrinkToFit="1"/>
    </xf>
    <xf numFmtId="4" fontId="7" fillId="34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shrinkToFit="1"/>
    </xf>
    <xf numFmtId="177" fontId="16" fillId="0" borderId="18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16" fillId="0" borderId="27" xfId="0" applyNumberFormat="1" applyFont="1" applyFill="1" applyBorder="1" applyAlignment="1">
      <alignment horizontal="center" vertical="center"/>
    </xf>
    <xf numFmtId="1" fontId="2" fillId="0" borderId="27" xfId="47" applyNumberFormat="1" applyFont="1" applyFill="1" applyBorder="1" applyAlignment="1">
      <alignment horizontal="center" vertical="center"/>
      <protection/>
    </xf>
    <xf numFmtId="1" fontId="2" fillId="0" borderId="0" xfId="47" applyNumberFormat="1" applyFont="1" applyFill="1" applyBorder="1" applyAlignment="1">
      <alignment horizontal="center" vertical="center"/>
      <protection/>
    </xf>
    <xf numFmtId="164" fontId="6" fillId="0" borderId="2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164" fontId="2" fillId="0" borderId="0" xfId="0" applyNumberFormat="1" applyFont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9" fontId="13" fillId="35" borderId="31" xfId="0" applyNumberFormat="1" applyFont="1" applyFill="1" applyBorder="1" applyAlignment="1">
      <alignment horizontal="center" vertical="center" wrapText="1" shrinkToFit="1"/>
    </xf>
    <xf numFmtId="49" fontId="13" fillId="35" borderId="32" xfId="0" applyNumberFormat="1" applyFont="1" applyFill="1" applyBorder="1" applyAlignment="1">
      <alignment horizontal="center" vertical="center" wrapText="1" shrinkToFit="1"/>
    </xf>
    <xf numFmtId="49" fontId="13" fillId="35" borderId="10" xfId="0" applyNumberFormat="1" applyFont="1" applyFill="1" applyBorder="1" applyAlignment="1">
      <alignment horizontal="left" vertical="center" wrapText="1" indent="1" shrinkToFit="1"/>
    </xf>
    <xf numFmtId="0" fontId="10" fillId="35" borderId="23" xfId="0" applyFont="1" applyFill="1" applyBorder="1" applyAlignment="1">
      <alignment horizontal="center"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left" vertical="center"/>
    </xf>
    <xf numFmtId="0" fontId="10" fillId="35" borderId="37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37" xfId="48" applyFont="1" applyFill="1" applyBorder="1" applyAlignment="1">
      <alignment horizontal="left" vertical="center"/>
      <protection/>
    </xf>
    <xf numFmtId="0" fontId="10" fillId="35" borderId="14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left" vertical="center"/>
    </xf>
    <xf numFmtId="0" fontId="10" fillId="35" borderId="38" xfId="48" applyFont="1" applyFill="1" applyBorder="1" applyAlignment="1">
      <alignment horizontal="left" vertical="center"/>
      <protection/>
    </xf>
    <xf numFmtId="0" fontId="10" fillId="35" borderId="36" xfId="48" applyFont="1" applyFill="1" applyBorder="1" applyAlignment="1">
      <alignment horizontal="left" vertical="center"/>
      <protection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right"/>
    </xf>
    <xf numFmtId="0" fontId="30" fillId="0" borderId="0" xfId="36" applyFont="1" applyAlignment="1" applyProtection="1">
      <alignment/>
      <protection/>
    </xf>
    <xf numFmtId="0" fontId="31" fillId="0" borderId="0" xfId="0" applyFont="1" applyAlignment="1" quotePrefix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Continuous"/>
    </xf>
    <xf numFmtId="164" fontId="31" fillId="0" borderId="0" xfId="36" applyNumberFormat="1" applyFont="1" applyAlignment="1" applyProtection="1">
      <alignment horizontal="center" vertical="center"/>
      <protection/>
    </xf>
    <xf numFmtId="0" fontId="10" fillId="35" borderId="40" xfId="48" applyFont="1" applyFill="1" applyBorder="1" applyAlignment="1">
      <alignment horizontal="left" vertical="center"/>
      <protection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 indent="1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left" vertical="center"/>
    </xf>
    <xf numFmtId="0" fontId="10" fillId="35" borderId="40" xfId="0" applyFont="1" applyFill="1" applyBorder="1" applyAlignment="1">
      <alignment horizontal="left" vertical="center"/>
    </xf>
    <xf numFmtId="0" fontId="10" fillId="35" borderId="43" xfId="0" applyFont="1" applyFill="1" applyBorder="1" applyAlignment="1">
      <alignment horizontal="left" vertical="center"/>
    </xf>
    <xf numFmtId="0" fontId="33" fillId="0" borderId="0" xfId="0" applyFont="1" applyAlignment="1">
      <alignment/>
    </xf>
    <xf numFmtId="0" fontId="33" fillId="35" borderId="33" xfId="0" applyFont="1" applyFill="1" applyBorder="1" applyAlignment="1">
      <alignment horizontal="center" vertical="center"/>
    </xf>
    <xf numFmtId="193" fontId="10" fillId="36" borderId="44" xfId="0" applyNumberFormat="1" applyFont="1" applyFill="1" applyBorder="1" applyAlignment="1">
      <alignment horizontal="center" vertical="center"/>
    </xf>
    <xf numFmtId="193" fontId="10" fillId="37" borderId="44" xfId="0" applyNumberFormat="1" applyFont="1" applyFill="1" applyBorder="1" applyAlignment="1">
      <alignment horizontal="center" vertical="center"/>
    </xf>
    <xf numFmtId="193" fontId="10" fillId="37" borderId="45" xfId="0" applyNumberFormat="1" applyFont="1" applyFill="1" applyBorder="1" applyAlignment="1">
      <alignment horizontal="center" vertical="center"/>
    </xf>
    <xf numFmtId="193" fontId="10" fillId="36" borderId="25" xfId="0" applyNumberFormat="1" applyFont="1" applyFill="1" applyBorder="1" applyAlignment="1">
      <alignment horizontal="center" vertical="center"/>
    </xf>
    <xf numFmtId="193" fontId="10" fillId="36" borderId="46" xfId="0" applyNumberFormat="1" applyFont="1" applyFill="1" applyBorder="1" applyAlignment="1">
      <alignment horizontal="center" vertical="center"/>
    </xf>
    <xf numFmtId="193" fontId="10" fillId="36" borderId="36" xfId="0" applyNumberFormat="1" applyFont="1" applyFill="1" applyBorder="1" applyAlignment="1">
      <alignment horizontal="center" vertical="center"/>
    </xf>
    <xf numFmtId="193" fontId="10" fillId="36" borderId="37" xfId="0" applyNumberFormat="1" applyFont="1" applyFill="1" applyBorder="1" applyAlignment="1">
      <alignment horizontal="center" vertical="center"/>
    </xf>
    <xf numFmtId="193" fontId="10" fillId="36" borderId="38" xfId="0" applyNumberFormat="1" applyFont="1" applyFill="1" applyBorder="1" applyAlignment="1">
      <alignment horizontal="center" vertical="center"/>
    </xf>
    <xf numFmtId="193" fontId="10" fillId="36" borderId="22" xfId="0" applyNumberFormat="1" applyFont="1" applyFill="1" applyBorder="1" applyAlignment="1">
      <alignment horizontal="center" vertical="center"/>
    </xf>
    <xf numFmtId="193" fontId="10" fillId="37" borderId="25" xfId="0" applyNumberFormat="1" applyFont="1" applyFill="1" applyBorder="1" applyAlignment="1">
      <alignment horizontal="center" vertical="center"/>
    </xf>
    <xf numFmtId="193" fontId="10" fillId="37" borderId="22" xfId="0" applyNumberFormat="1" applyFont="1" applyFill="1" applyBorder="1" applyAlignment="1">
      <alignment horizontal="center" vertical="center"/>
    </xf>
    <xf numFmtId="193" fontId="10" fillId="36" borderId="47" xfId="0" applyNumberFormat="1" applyFont="1" applyFill="1" applyBorder="1" applyAlignment="1">
      <alignment horizontal="center" vertical="center"/>
    </xf>
    <xf numFmtId="193" fontId="10" fillId="36" borderId="30" xfId="0" applyNumberFormat="1" applyFont="1" applyFill="1" applyBorder="1" applyAlignment="1">
      <alignment horizontal="center" vertical="center"/>
    </xf>
    <xf numFmtId="193" fontId="10" fillId="37" borderId="48" xfId="0" applyNumberFormat="1" applyFont="1" applyFill="1" applyBorder="1" applyAlignment="1">
      <alignment horizontal="center" vertical="center"/>
    </xf>
    <xf numFmtId="193" fontId="10" fillId="37" borderId="24" xfId="0" applyNumberFormat="1" applyFont="1" applyFill="1" applyBorder="1" applyAlignment="1">
      <alignment horizontal="center" vertical="center"/>
    </xf>
    <xf numFmtId="193" fontId="10" fillId="37" borderId="49" xfId="0" applyNumberFormat="1" applyFont="1" applyFill="1" applyBorder="1" applyAlignment="1">
      <alignment horizontal="center" vertical="center"/>
    </xf>
    <xf numFmtId="193" fontId="10" fillId="37" borderId="50" xfId="0" applyNumberFormat="1" applyFont="1" applyFill="1" applyBorder="1" applyAlignment="1">
      <alignment horizontal="center" vertical="center"/>
    </xf>
    <xf numFmtId="10" fontId="10" fillId="37" borderId="48" xfId="0" applyNumberFormat="1" applyFont="1" applyFill="1" applyBorder="1" applyAlignment="1">
      <alignment horizontal="center" vertical="center"/>
    </xf>
    <xf numFmtId="10" fontId="10" fillId="37" borderId="51" xfId="0" applyNumberFormat="1" applyFont="1" applyFill="1" applyBorder="1" applyAlignment="1">
      <alignment horizontal="center" vertical="center"/>
    </xf>
    <xf numFmtId="10" fontId="10" fillId="37" borderId="24" xfId="0" applyNumberFormat="1" applyFont="1" applyFill="1" applyBorder="1" applyAlignment="1">
      <alignment horizontal="center" vertical="center"/>
    </xf>
    <xf numFmtId="10" fontId="10" fillId="37" borderId="49" xfId="0" applyNumberFormat="1" applyFont="1" applyFill="1" applyBorder="1" applyAlignment="1">
      <alignment horizontal="center" vertical="center"/>
    </xf>
    <xf numFmtId="10" fontId="10" fillId="37" borderId="5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1" fillId="35" borderId="52" xfId="0" applyNumberFormat="1" applyFont="1" applyFill="1" applyBorder="1" applyAlignment="1">
      <alignment horizontal="center" vertical="center" textRotation="90" wrapText="1" shrinkToFit="1"/>
    </xf>
    <xf numFmtId="49" fontId="21" fillId="35" borderId="39" xfId="0" applyNumberFormat="1" applyFont="1" applyFill="1" applyBorder="1" applyAlignment="1">
      <alignment horizontal="center" vertical="center" textRotation="90" wrapText="1" shrinkToFit="1"/>
    </xf>
    <xf numFmtId="0" fontId="26" fillId="0" borderId="39" xfId="0" applyFont="1" applyBorder="1" applyAlignment="1">
      <alignment horizontal="center" vertical="center" textRotation="90" wrapText="1" shrinkToFit="1"/>
    </xf>
    <xf numFmtId="0" fontId="26" fillId="0" borderId="43" xfId="0" applyFont="1" applyBorder="1" applyAlignment="1">
      <alignment horizontal="center" vertical="center" textRotation="90" wrapText="1" shrinkToFit="1"/>
    </xf>
    <xf numFmtId="0" fontId="26" fillId="35" borderId="52" xfId="0" applyFont="1" applyFill="1" applyBorder="1" applyAlignment="1">
      <alignment horizontal="center" vertical="center" wrapText="1" shrinkToFit="1"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 vertical="center" textRotation="90" wrapText="1" shrinkToFit="1"/>
    </xf>
    <xf numFmtId="49" fontId="21" fillId="35" borderId="52" xfId="0" applyNumberFormat="1" applyFont="1" applyFill="1" applyBorder="1" applyAlignment="1">
      <alignment horizontal="center" vertical="center" wrapText="1" shrinkToFit="1"/>
    </xf>
    <xf numFmtId="49" fontId="21" fillId="35" borderId="39" xfId="0" applyNumberFormat="1" applyFont="1" applyFill="1" applyBorder="1" applyAlignment="1">
      <alignment horizontal="center" vertical="center" wrapText="1" shrinkToFit="1"/>
    </xf>
    <xf numFmtId="0" fontId="26" fillId="0" borderId="43" xfId="0" applyFont="1" applyBorder="1" applyAlignment="1">
      <alignment horizontal="center" vertical="center" wrapText="1" shrinkToFit="1"/>
    </xf>
    <xf numFmtId="0" fontId="26" fillId="35" borderId="39" xfId="0" applyFont="1" applyFill="1" applyBorder="1" applyAlignment="1">
      <alignment horizontal="center" vertical="center" textRotation="90" wrapText="1" shrinkToFit="1"/>
    </xf>
    <xf numFmtId="0" fontId="0" fillId="0" borderId="39" xfId="0" applyBorder="1" applyAlignment="1">
      <alignment horizontal="center" vertical="center" textRotation="90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5" fillId="33" borderId="54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alpa" xfId="47"/>
    <cellStyle name="normální_rabaty25.4.2001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</xdr:colOff>
      <xdr:row>7</xdr:row>
      <xdr:rowOff>114300</xdr:rowOff>
    </xdr:to>
    <xdr:pic>
      <xdr:nvPicPr>
        <xdr:cNvPr id="1" name="Picture 4" descr="Antalis - logoty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2905125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1" name="Oval 8"/>
        <xdr:cNvSpPr>
          <a:spLocks/>
        </xdr:cNvSpPr>
      </xdr:nvSpPr>
      <xdr:spPr>
        <a:xfrm>
          <a:off x="3800475" y="10791825"/>
          <a:ext cx="657225" cy="0"/>
        </a:xfrm>
        <a:prstGeom prst="ellipse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none" baseline="0">
              <a:solidFill>
                <a:srgbClr val="33CCCC"/>
              </a:solidFill>
              <a:latin typeface="Swis721 LtCn CE"/>
              <a:ea typeface="Swis721 LtCn CE"/>
              <a:cs typeface="Swis721 LtCn CE"/>
            </a:rPr>
            <a:t>NOVINKA!</a:t>
          </a:r>
        </a:p>
      </xdr:txBody>
    </xdr:sp>
    <xdr:clientData/>
  </xdr:twoCellAnchor>
  <xdr:twoCellAnchor>
    <xdr:from>
      <xdr:col>1</xdr:col>
      <xdr:colOff>2905125</xdr:colOff>
      <xdr:row>57</xdr:row>
      <xdr:rowOff>0</xdr:rowOff>
    </xdr:from>
    <xdr:to>
      <xdr:col>2</xdr:col>
      <xdr:colOff>0</xdr:colOff>
      <xdr:row>57</xdr:row>
      <xdr:rowOff>0</xdr:rowOff>
    </xdr:to>
    <xdr:sp>
      <xdr:nvSpPr>
        <xdr:cNvPr id="2" name="Oval 9"/>
        <xdr:cNvSpPr>
          <a:spLocks/>
        </xdr:cNvSpPr>
      </xdr:nvSpPr>
      <xdr:spPr>
        <a:xfrm>
          <a:off x="3800475" y="10791825"/>
          <a:ext cx="657225" cy="0"/>
        </a:xfrm>
        <a:prstGeom prst="ellipse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none" baseline="0">
              <a:solidFill>
                <a:srgbClr val="33CCCC"/>
              </a:solidFill>
              <a:latin typeface="Swis721 LtCn CE"/>
              <a:ea typeface="Swis721 LtCn CE"/>
              <a:cs typeface="Swis721 LtCn CE"/>
            </a:rPr>
            <a:t>NOVINKA!</a:t>
          </a:r>
        </a:p>
      </xdr:txBody>
    </xdr:sp>
    <xdr:clientData/>
  </xdr:twoCellAnchor>
  <xdr:twoCellAnchor>
    <xdr:from>
      <xdr:col>1</xdr:col>
      <xdr:colOff>2905125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3" name="Oval 19"/>
        <xdr:cNvSpPr>
          <a:spLocks/>
        </xdr:cNvSpPr>
      </xdr:nvSpPr>
      <xdr:spPr>
        <a:xfrm>
          <a:off x="3800475" y="10029825"/>
          <a:ext cx="657225" cy="0"/>
        </a:xfrm>
        <a:prstGeom prst="ellipse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none" baseline="0">
              <a:solidFill>
                <a:srgbClr val="33CCCC"/>
              </a:solidFill>
              <a:latin typeface="Swis721 LtCn CE"/>
              <a:ea typeface="Swis721 LtCn CE"/>
              <a:cs typeface="Swis721 LtCn CE"/>
            </a:rPr>
            <a:t>NOVINKA!</a:t>
          </a:r>
        </a:p>
      </xdr:txBody>
    </xdr:sp>
    <xdr:clientData/>
  </xdr:twoCellAnchor>
  <xdr:twoCellAnchor>
    <xdr:from>
      <xdr:col>1</xdr:col>
      <xdr:colOff>2905125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" name="Oval 20"/>
        <xdr:cNvSpPr>
          <a:spLocks/>
        </xdr:cNvSpPr>
      </xdr:nvSpPr>
      <xdr:spPr>
        <a:xfrm>
          <a:off x="3800475" y="10029825"/>
          <a:ext cx="657225" cy="0"/>
        </a:xfrm>
        <a:prstGeom prst="ellipse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none" baseline="0">
              <a:solidFill>
                <a:srgbClr val="33CCCC"/>
              </a:solidFill>
              <a:latin typeface="Swis721 LtCn CE"/>
              <a:ea typeface="Swis721 LtCn CE"/>
              <a:cs typeface="Swis721 LtCn CE"/>
            </a:rPr>
            <a:t>NOVINKA!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3</xdr:row>
      <xdr:rowOff>104775</xdr:rowOff>
    </xdr:to>
    <xdr:pic>
      <xdr:nvPicPr>
        <xdr:cNvPr id="5" name="Obrázek 6" descr="MKpapír_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ENIK\GRAFIKA\black%20lab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SET PS6"/>
      <sheetName val="OFSET PS7"/>
      <sheetName val="OFSET PS8"/>
      <sheetName val="NENATÍR. DŘEVITÉ"/>
      <sheetName val="KARTONY a LEPENKY"/>
      <sheetName val="ETIKETOVÝ a LEHCE DŘEVITÉ"/>
      <sheetName val="PŘÍMOPROPIS"/>
      <sheetName val="NOVATECH lesk"/>
      <sheetName val="NOVATECH mat"/>
      <sheetName val="BLACK LABEL"/>
      <sheetName val="LUMIART"/>
      <sheetName val="LUMISILK a G-PRINT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65"/>
  <sheetViews>
    <sheetView zoomScalePageLayoutView="0" workbookViewId="0" topLeftCell="A1">
      <selection activeCell="A1" sqref="A1:M65"/>
    </sheetView>
  </sheetViews>
  <sheetFormatPr defaultColWidth="9.140625" defaultRowHeight="12"/>
  <sheetData>
    <row r="1" spans="1:13" ht="11.25">
      <c r="A1" s="157" t="s">
        <v>13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1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11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1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1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1.2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1.2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</row>
    <row r="8" spans="1:13" ht="11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</row>
    <row r="9" spans="1:13" ht="11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</row>
    <row r="10" spans="1:13" ht="11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</row>
    <row r="11" spans="1:13" ht="11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ht="11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  <row r="13" spans="1:13" ht="11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ht="11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1:13" ht="11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 ht="11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</row>
    <row r="17" spans="1:13" ht="11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</row>
    <row r="18" spans="1:13" ht="11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1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</row>
    <row r="20" spans="1:13" ht="11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</row>
    <row r="21" spans="1:13" ht="11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1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3" ht="11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</row>
    <row r="24" spans="1:13" ht="11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</row>
    <row r="25" spans="1:13" ht="11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</row>
    <row r="26" spans="1:13" ht="11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ht="11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1:13" ht="11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1:13" ht="11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  <row r="30" spans="1:13" ht="11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  <row r="31" spans="1:13" ht="11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ht="11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1:13" ht="11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11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1:13" ht="11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1:13" ht="11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1:13" ht="11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</row>
    <row r="38" spans="1:13" ht="11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</row>
    <row r="39" spans="1:13" ht="11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</row>
    <row r="40" spans="1:13" ht="11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</row>
    <row r="41" spans="1:13" ht="11.2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</row>
    <row r="42" spans="1:13" ht="11.2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ht="11.25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</row>
    <row r="44" spans="1:13" ht="11.2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</row>
    <row r="45" spans="1:13" ht="11.2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</row>
    <row r="46" spans="1:13" ht="11.25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</row>
    <row r="47" spans="1:13" ht="11.2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</row>
    <row r="48" spans="1:13" ht="11.2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</row>
    <row r="49" spans="1:13" ht="11.2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</row>
    <row r="50" spans="1:13" ht="11.2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</row>
    <row r="51" spans="1:13" ht="11.2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</row>
    <row r="52" spans="1:13" ht="11.2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</row>
    <row r="53" spans="1:13" ht="11.2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</row>
    <row r="54" spans="1:13" ht="11.2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</row>
    <row r="55" spans="1:13" ht="11.25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</row>
    <row r="56" spans="1:13" ht="11.25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</row>
    <row r="57" spans="1:13" ht="11.25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</row>
    <row r="58" spans="1:13" ht="11.25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</row>
    <row r="59" spans="1:13" ht="11.2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</row>
    <row r="60" spans="1:13" ht="11.2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</row>
    <row r="61" spans="1:13" ht="11.25">
      <c r="A61" s="158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</row>
    <row r="62" spans="1:13" ht="11.2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</row>
    <row r="63" spans="1:13" ht="11.25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</row>
    <row r="64" spans="1:13" ht="11.25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</row>
    <row r="65" spans="1:13" ht="11.2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</row>
  </sheetData>
  <sheetProtection/>
  <mergeCells count="1">
    <mergeCell ref="A1:M65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F82"/>
  <sheetViews>
    <sheetView zoomScalePageLayoutView="0" workbookViewId="0" topLeftCell="A1">
      <selection activeCell="D3" sqref="D3"/>
    </sheetView>
  </sheetViews>
  <sheetFormatPr defaultColWidth="9.7109375" defaultRowHeight="12"/>
  <cols>
    <col min="1" max="1" width="9.7109375" style="12" customWidth="1"/>
    <col min="2" max="2" width="17.7109375" style="13" customWidth="1"/>
    <col min="3" max="3" width="12.7109375" style="14" customWidth="1"/>
    <col min="4" max="4" width="65.140625" style="12" customWidth="1"/>
    <col min="5" max="5" width="13.28125" style="12" customWidth="1"/>
    <col min="6" max="16384" width="9.7109375" style="12" customWidth="1"/>
  </cols>
  <sheetData>
    <row r="1" ht="18.75" customHeight="1" thickBot="1"/>
    <row r="2" spans="3:4" ht="18.75" thickBot="1">
      <c r="C2" s="127" t="s">
        <v>69</v>
      </c>
      <c r="D2" s="15" t="s">
        <v>240</v>
      </c>
    </row>
    <row r="3" spans="2:4" ht="18">
      <c r="B3" s="128" t="s">
        <v>70</v>
      </c>
      <c r="D3" s="75"/>
    </row>
    <row r="4" ht="13.5" thickBot="1"/>
    <row r="5" spans="2:5" ht="39.75" customHeight="1" thickBot="1">
      <c r="B5" s="102" t="s">
        <v>123</v>
      </c>
      <c r="C5" s="102" t="s">
        <v>89</v>
      </c>
      <c r="D5" s="104" t="s">
        <v>90</v>
      </c>
      <c r="E5" s="103" t="s">
        <v>239</v>
      </c>
    </row>
    <row r="6" spans="2:5" ht="12.75" customHeight="1">
      <c r="B6" s="159" t="s">
        <v>183</v>
      </c>
      <c r="C6" s="105"/>
      <c r="D6" s="109" t="s">
        <v>76</v>
      </c>
      <c r="E6" s="135">
        <v>0.47273</v>
      </c>
    </row>
    <row r="7" spans="2:5" ht="13.5" customHeight="1">
      <c r="B7" s="171"/>
      <c r="C7" s="106"/>
      <c r="D7" s="110" t="s">
        <v>75</v>
      </c>
      <c r="E7" s="135">
        <v>0.39</v>
      </c>
    </row>
    <row r="8" spans="2:5" ht="12.75">
      <c r="B8" s="171"/>
      <c r="C8" s="106"/>
      <c r="D8" s="110" t="s">
        <v>213</v>
      </c>
      <c r="E8" s="135">
        <v>0.48095</v>
      </c>
    </row>
    <row r="9" spans="2:5" ht="12.75">
      <c r="B9" s="171"/>
      <c r="C9" s="106"/>
      <c r="D9" s="110" t="s">
        <v>202</v>
      </c>
      <c r="E9" s="135">
        <v>0.36842</v>
      </c>
    </row>
    <row r="10" spans="1:6" s="133" customFormat="1" ht="12.75">
      <c r="A10" s="12"/>
      <c r="B10" s="171"/>
      <c r="C10" s="134"/>
      <c r="D10" s="110" t="s">
        <v>203</v>
      </c>
      <c r="E10" s="135">
        <v>0.41209</v>
      </c>
      <c r="F10" s="12"/>
    </row>
    <row r="11" spans="1:6" s="133" customFormat="1" ht="12.75">
      <c r="A11" s="12"/>
      <c r="B11" s="171"/>
      <c r="C11" s="134"/>
      <c r="D11" s="110" t="s">
        <v>77</v>
      </c>
      <c r="E11" s="135">
        <v>0.38182</v>
      </c>
      <c r="F11" s="12"/>
    </row>
    <row r="12" spans="1:6" s="133" customFormat="1" ht="12.75">
      <c r="A12" s="12"/>
      <c r="B12" s="171"/>
      <c r="C12" s="134"/>
      <c r="D12" s="110" t="s">
        <v>78</v>
      </c>
      <c r="E12" s="135">
        <v>0.37</v>
      </c>
      <c r="F12" s="12"/>
    </row>
    <row r="13" spans="1:6" s="133" customFormat="1" ht="12.75">
      <c r="A13" s="12"/>
      <c r="B13" s="171"/>
      <c r="C13" s="134"/>
      <c r="D13" s="110" t="s">
        <v>204</v>
      </c>
      <c r="E13" s="135">
        <v>0.28571</v>
      </c>
      <c r="F13" s="12"/>
    </row>
    <row r="14" spans="1:6" s="133" customFormat="1" ht="12.75">
      <c r="A14" s="12"/>
      <c r="B14" s="171"/>
      <c r="C14" s="134"/>
      <c r="D14" s="110" t="s">
        <v>20</v>
      </c>
      <c r="E14" s="135">
        <v>0.384</v>
      </c>
      <c r="F14" s="12"/>
    </row>
    <row r="15" spans="2:5" ht="12.75">
      <c r="B15" s="171"/>
      <c r="C15" s="106"/>
      <c r="D15" s="110" t="s">
        <v>205</v>
      </c>
      <c r="E15" s="135">
        <v>0.33028</v>
      </c>
    </row>
    <row r="16" spans="2:5" ht="12.75">
      <c r="B16" s="171"/>
      <c r="C16" s="106"/>
      <c r="D16" s="110" t="s">
        <v>206</v>
      </c>
      <c r="E16" s="135">
        <v>0.26667</v>
      </c>
    </row>
    <row r="17" spans="1:6" s="133" customFormat="1" ht="12.75">
      <c r="A17" s="12"/>
      <c r="B17" s="171"/>
      <c r="C17" s="134"/>
      <c r="D17" s="110" t="s">
        <v>215</v>
      </c>
      <c r="E17" s="135">
        <v>0.36283</v>
      </c>
      <c r="F17" s="12"/>
    </row>
    <row r="18" spans="1:6" s="133" customFormat="1" ht="12.75">
      <c r="A18" s="12"/>
      <c r="B18" s="171"/>
      <c r="C18" s="134"/>
      <c r="D18" s="110" t="s">
        <v>207</v>
      </c>
      <c r="E18" s="135">
        <v>0.22</v>
      </c>
      <c r="F18" s="12"/>
    </row>
    <row r="19" spans="2:5" ht="12.75">
      <c r="B19" s="171"/>
      <c r="C19" s="106"/>
      <c r="D19" s="110" t="s">
        <v>214</v>
      </c>
      <c r="E19" s="136">
        <v>0.28</v>
      </c>
    </row>
    <row r="20" spans="2:5" ht="12.75">
      <c r="B20" s="171"/>
      <c r="C20" s="106"/>
      <c r="D20" s="110" t="s">
        <v>79</v>
      </c>
      <c r="E20" s="136">
        <v>0.35</v>
      </c>
    </row>
    <row r="21" spans="2:5" ht="12.75">
      <c r="B21" s="171"/>
      <c r="C21" s="106"/>
      <c r="D21" s="110" t="s">
        <v>208</v>
      </c>
      <c r="E21" s="136">
        <v>0.2</v>
      </c>
    </row>
    <row r="22" spans="2:5" ht="12.75">
      <c r="B22" s="171"/>
      <c r="C22" s="106"/>
      <c r="D22" s="110" t="s">
        <v>156</v>
      </c>
      <c r="E22" s="136">
        <v>0.25</v>
      </c>
    </row>
    <row r="23" spans="2:5" ht="12.75">
      <c r="B23" s="171"/>
      <c r="C23" s="106"/>
      <c r="D23" s="110" t="s">
        <v>6</v>
      </c>
      <c r="E23" s="136">
        <v>0.18</v>
      </c>
    </row>
    <row r="24" spans="2:5" ht="12.75">
      <c r="B24" s="171"/>
      <c r="C24" s="106"/>
      <c r="D24" s="110" t="s">
        <v>211</v>
      </c>
      <c r="E24" s="136">
        <v>0.2</v>
      </c>
    </row>
    <row r="25" spans="2:5" ht="12.75">
      <c r="B25" s="171"/>
      <c r="C25" s="106"/>
      <c r="D25" s="110" t="s">
        <v>227</v>
      </c>
      <c r="E25" s="136">
        <v>0.18</v>
      </c>
    </row>
    <row r="26" spans="2:5" ht="12.75">
      <c r="B26" s="171"/>
      <c r="C26" s="106"/>
      <c r="D26" s="110" t="s">
        <v>212</v>
      </c>
      <c r="E26" s="136">
        <v>0.35</v>
      </c>
    </row>
    <row r="27" spans="2:5" ht="13.5" thickBot="1">
      <c r="B27" s="171"/>
      <c r="C27" s="108"/>
      <c r="D27" s="131" t="s">
        <v>224</v>
      </c>
      <c r="E27" s="137">
        <v>0.17</v>
      </c>
    </row>
    <row r="28" spans="2:5" ht="12.75" customHeight="1">
      <c r="B28" s="167" t="s">
        <v>217</v>
      </c>
      <c r="C28" s="105"/>
      <c r="D28" s="109" t="s">
        <v>218</v>
      </c>
      <c r="E28" s="138">
        <v>0.49091</v>
      </c>
    </row>
    <row r="29" spans="2:5" ht="12.75" customHeight="1">
      <c r="B29" s="172"/>
      <c r="C29" s="106"/>
      <c r="D29" s="110" t="s">
        <v>219</v>
      </c>
      <c r="E29" s="135">
        <v>0.45833</v>
      </c>
    </row>
    <row r="30" spans="2:5" ht="13.5" customHeight="1" thickBot="1">
      <c r="B30" s="173"/>
      <c r="C30" s="107"/>
      <c r="D30" s="111" t="s">
        <v>220</v>
      </c>
      <c r="E30" s="139">
        <v>0.416</v>
      </c>
    </row>
    <row r="31" spans="2:5" ht="12.75" customHeight="1">
      <c r="B31" s="163" t="s">
        <v>184</v>
      </c>
      <c r="C31" s="129"/>
      <c r="D31" s="109" t="s">
        <v>160</v>
      </c>
      <c r="E31" s="140">
        <v>0.504</v>
      </c>
    </row>
    <row r="32" spans="2:5" ht="12.75" customHeight="1">
      <c r="B32" s="164"/>
      <c r="C32" s="106"/>
      <c r="D32" s="130" t="s">
        <v>161</v>
      </c>
      <c r="E32" s="141">
        <v>0.496</v>
      </c>
    </row>
    <row r="33" spans="2:5" ht="12.75" customHeight="1">
      <c r="B33" s="164"/>
      <c r="C33" s="106"/>
      <c r="D33" s="130" t="s">
        <v>162</v>
      </c>
      <c r="E33" s="141">
        <v>0.376</v>
      </c>
    </row>
    <row r="34" spans="2:5" ht="13.5" customHeight="1" thickBot="1">
      <c r="B34" s="165"/>
      <c r="C34" s="106"/>
      <c r="D34" s="132" t="s">
        <v>163</v>
      </c>
      <c r="E34" s="142">
        <v>0.37313</v>
      </c>
    </row>
    <row r="35" spans="2:5" ht="12.75" customHeight="1">
      <c r="B35" s="163" t="s">
        <v>221</v>
      </c>
      <c r="C35" s="129"/>
      <c r="D35" s="109" t="s">
        <v>222</v>
      </c>
      <c r="E35" s="138">
        <v>0.525</v>
      </c>
    </row>
    <row r="36" spans="2:5" ht="13.5" customHeight="1" thickBot="1">
      <c r="B36" s="164"/>
      <c r="C36" s="129"/>
      <c r="D36" s="114" t="s">
        <v>223</v>
      </c>
      <c r="E36" s="143">
        <v>0.50769</v>
      </c>
    </row>
    <row r="37" spans="2:5" ht="12.75" customHeight="1">
      <c r="B37" s="163" t="s">
        <v>185</v>
      </c>
      <c r="C37" s="105"/>
      <c r="D37" s="109" t="s">
        <v>229</v>
      </c>
      <c r="E37" s="144">
        <v>0.25</v>
      </c>
    </row>
    <row r="38" spans="2:5" ht="12.75" customHeight="1">
      <c r="B38" s="164"/>
      <c r="C38" s="108"/>
      <c r="D38" s="131" t="s">
        <v>228</v>
      </c>
      <c r="E38" s="137">
        <v>0.25</v>
      </c>
    </row>
    <row r="39" spans="2:5" ht="12.75" customHeight="1">
      <c r="B39" s="164"/>
      <c r="C39" s="108"/>
      <c r="D39" s="131" t="s">
        <v>230</v>
      </c>
      <c r="E39" s="137">
        <v>0.25</v>
      </c>
    </row>
    <row r="40" spans="2:5" ht="12.75" customHeight="1">
      <c r="B40" s="164"/>
      <c r="C40" s="106"/>
      <c r="D40" s="110" t="s">
        <v>209</v>
      </c>
      <c r="E40" s="136">
        <v>0.25</v>
      </c>
    </row>
    <row r="41" spans="2:5" ht="12.75" customHeight="1" thickBot="1">
      <c r="B41" s="165"/>
      <c r="C41" s="113"/>
      <c r="D41" s="114" t="s">
        <v>210</v>
      </c>
      <c r="E41" s="145">
        <v>0.25</v>
      </c>
    </row>
    <row r="42" spans="2:5" ht="12.75" customHeight="1">
      <c r="B42" s="159" t="s">
        <v>180</v>
      </c>
      <c r="C42" s="105"/>
      <c r="D42" s="109" t="s">
        <v>231</v>
      </c>
      <c r="E42" s="138">
        <v>0.24</v>
      </c>
    </row>
    <row r="43" spans="2:5" ht="12.75" customHeight="1">
      <c r="B43" s="160"/>
      <c r="C43" s="129"/>
      <c r="D43" s="130" t="s">
        <v>232</v>
      </c>
      <c r="E43" s="146">
        <v>0.24</v>
      </c>
    </row>
    <row r="44" spans="2:5" ht="12.75" customHeight="1">
      <c r="B44" s="161"/>
      <c r="C44" s="106"/>
      <c r="D44" s="110" t="s">
        <v>159</v>
      </c>
      <c r="E44" s="148">
        <v>0.2</v>
      </c>
    </row>
    <row r="45" spans="2:5" ht="12.75" customHeight="1">
      <c r="B45" s="161"/>
      <c r="C45" s="106"/>
      <c r="D45" s="110" t="s">
        <v>84</v>
      </c>
      <c r="E45" s="148">
        <v>0.14</v>
      </c>
    </row>
    <row r="46" spans="2:5" ht="13.5" customHeight="1">
      <c r="B46" s="161"/>
      <c r="C46" s="106"/>
      <c r="D46" s="110" t="s">
        <v>85</v>
      </c>
      <c r="E46" s="148">
        <v>0.18</v>
      </c>
    </row>
    <row r="47" spans="2:5" ht="13.5" customHeight="1">
      <c r="B47" s="161"/>
      <c r="C47" s="106"/>
      <c r="D47" s="110" t="s">
        <v>86</v>
      </c>
      <c r="E47" s="148">
        <v>0.35</v>
      </c>
    </row>
    <row r="48" spans="2:5" ht="13.5" customHeight="1">
      <c r="B48" s="161"/>
      <c r="C48" s="108"/>
      <c r="D48" s="110" t="s">
        <v>233</v>
      </c>
      <c r="E48" s="135">
        <v>0.24</v>
      </c>
    </row>
    <row r="49" spans="2:5" ht="13.5" customHeight="1" thickBot="1">
      <c r="B49" s="166"/>
      <c r="C49" s="107"/>
      <c r="D49" s="132" t="s">
        <v>234</v>
      </c>
      <c r="E49" s="147">
        <v>0.24</v>
      </c>
    </row>
    <row r="50" spans="2:5" ht="15.75" customHeight="1">
      <c r="B50" s="167" t="s">
        <v>186</v>
      </c>
      <c r="C50" s="105"/>
      <c r="D50" s="109" t="s">
        <v>12</v>
      </c>
      <c r="E50" s="149">
        <v>0.48198</v>
      </c>
    </row>
    <row r="51" spans="2:5" ht="15.75" customHeight="1">
      <c r="B51" s="168"/>
      <c r="C51" s="113"/>
      <c r="D51" s="114" t="s">
        <v>81</v>
      </c>
      <c r="E51" s="148">
        <v>0.2</v>
      </c>
    </row>
    <row r="52" spans="2:5" ht="15.75" customHeight="1" thickBot="1">
      <c r="B52" s="169"/>
      <c r="C52" s="107"/>
      <c r="D52" s="111" t="s">
        <v>80</v>
      </c>
      <c r="E52" s="150">
        <v>0.2</v>
      </c>
    </row>
    <row r="53" spans="2:5" ht="12.75" customHeight="1">
      <c r="B53" s="170" t="s">
        <v>187</v>
      </c>
      <c r="C53" s="106"/>
      <c r="D53" s="112" t="s">
        <v>21</v>
      </c>
      <c r="E53" s="151">
        <v>0.62</v>
      </c>
    </row>
    <row r="54" spans="2:5" ht="12.75">
      <c r="B54" s="170"/>
      <c r="C54" s="106"/>
      <c r="D54" s="112" t="s">
        <v>22</v>
      </c>
      <c r="E54" s="148">
        <v>0.63</v>
      </c>
    </row>
    <row r="55" spans="2:5" ht="12.75">
      <c r="B55" s="170"/>
      <c r="C55" s="106"/>
      <c r="D55" s="112" t="s">
        <v>23</v>
      </c>
      <c r="E55" s="148">
        <v>0.63</v>
      </c>
    </row>
    <row r="56" spans="2:5" ht="12.75">
      <c r="B56" s="170"/>
      <c r="C56" s="106"/>
      <c r="D56" s="112" t="s">
        <v>24</v>
      </c>
      <c r="E56" s="148">
        <v>0.63</v>
      </c>
    </row>
    <row r="57" spans="2:5" ht="12.75">
      <c r="B57" s="170"/>
      <c r="C57" s="106"/>
      <c r="D57" s="112" t="s">
        <v>25</v>
      </c>
      <c r="E57" s="148">
        <v>0.58</v>
      </c>
    </row>
    <row r="58" spans="2:5" ht="12.75">
      <c r="B58" s="170"/>
      <c r="C58" s="106"/>
      <c r="D58" s="112" t="s">
        <v>181</v>
      </c>
      <c r="E58" s="152">
        <v>0.67</v>
      </c>
    </row>
    <row r="59" spans="2:5" ht="12.75">
      <c r="B59" s="170"/>
      <c r="C59" s="106"/>
      <c r="D59" s="112" t="s">
        <v>182</v>
      </c>
      <c r="E59" s="152">
        <v>0.61</v>
      </c>
    </row>
    <row r="60" spans="2:5" ht="12.75">
      <c r="B60" s="170"/>
      <c r="C60" s="106"/>
      <c r="D60" s="112" t="s">
        <v>238</v>
      </c>
      <c r="E60" s="135">
        <v>0.6</v>
      </c>
    </row>
    <row r="61" spans="2:5" ht="13.5" thickBot="1">
      <c r="B61" s="170"/>
      <c r="C61" s="106"/>
      <c r="D61" s="112" t="s">
        <v>196</v>
      </c>
      <c r="E61" s="153">
        <v>0.3</v>
      </c>
    </row>
    <row r="62" spans="2:5" ht="15" customHeight="1">
      <c r="B62" s="167" t="s">
        <v>189</v>
      </c>
      <c r="C62" s="105"/>
      <c r="D62" s="116" t="s">
        <v>88</v>
      </c>
      <c r="E62" s="154">
        <v>0.18</v>
      </c>
    </row>
    <row r="63" spans="2:5" ht="15" customHeight="1" thickBot="1">
      <c r="B63" s="169"/>
      <c r="C63" s="107"/>
      <c r="D63" s="115" t="s">
        <v>87</v>
      </c>
      <c r="E63" s="155">
        <v>0.18</v>
      </c>
    </row>
    <row r="64" spans="2:5" ht="13.5" customHeight="1">
      <c r="B64" s="159" t="s">
        <v>188</v>
      </c>
      <c r="C64" s="105"/>
      <c r="D64" s="116" t="s">
        <v>191</v>
      </c>
      <c r="E64" s="156">
        <v>0.29</v>
      </c>
    </row>
    <row r="65" spans="2:5" ht="13.5" customHeight="1">
      <c r="B65" s="160"/>
      <c r="C65" s="106"/>
      <c r="D65" s="112" t="s">
        <v>236</v>
      </c>
      <c r="E65" s="136">
        <v>0.3</v>
      </c>
    </row>
    <row r="66" spans="2:5" ht="13.5" customHeight="1">
      <c r="B66" s="160"/>
      <c r="C66" s="108"/>
      <c r="D66" s="112" t="s">
        <v>235</v>
      </c>
      <c r="E66" s="152">
        <v>0.29</v>
      </c>
    </row>
    <row r="67" spans="2:5" ht="13.5" customHeight="1">
      <c r="B67" s="161"/>
      <c r="C67" s="108"/>
      <c r="D67" s="126" t="s">
        <v>197</v>
      </c>
      <c r="E67" s="152">
        <v>0.19</v>
      </c>
    </row>
    <row r="68" spans="2:5" ht="12.75">
      <c r="B68" s="161"/>
      <c r="C68" s="108"/>
      <c r="D68" s="126" t="s">
        <v>192</v>
      </c>
      <c r="E68" s="135">
        <v>0.33</v>
      </c>
    </row>
    <row r="69" spans="2:5" ht="12.75">
      <c r="B69" s="161"/>
      <c r="C69" s="108"/>
      <c r="D69" s="126" t="s">
        <v>237</v>
      </c>
      <c r="E69" s="135">
        <v>0.33</v>
      </c>
    </row>
    <row r="70" spans="2:5" ht="12.75" customHeight="1" thickBot="1">
      <c r="B70" s="162"/>
      <c r="C70" s="107"/>
      <c r="D70" s="115" t="s">
        <v>193</v>
      </c>
      <c r="E70" s="153">
        <v>0.24</v>
      </c>
    </row>
    <row r="71" spans="2:5" ht="12.75" customHeight="1">
      <c r="B71" s="159" t="s">
        <v>190</v>
      </c>
      <c r="C71" s="105"/>
      <c r="D71" s="116" t="s">
        <v>82</v>
      </c>
      <c r="E71" s="154">
        <v>0.18</v>
      </c>
    </row>
    <row r="72" spans="2:5" ht="12.75">
      <c r="B72" s="160"/>
      <c r="C72" s="106"/>
      <c r="D72" s="112" t="s">
        <v>37</v>
      </c>
      <c r="E72" s="152">
        <v>0.18</v>
      </c>
    </row>
    <row r="73" spans="2:5" ht="12.75">
      <c r="B73" s="161"/>
      <c r="C73" s="106"/>
      <c r="D73" s="112" t="s">
        <v>83</v>
      </c>
      <c r="E73" s="152">
        <v>0.18</v>
      </c>
    </row>
    <row r="74" spans="2:5" ht="12.75">
      <c r="B74" s="161"/>
      <c r="C74" s="108"/>
      <c r="D74" s="126" t="s">
        <v>122</v>
      </c>
      <c r="E74" s="152">
        <v>0.18</v>
      </c>
    </row>
    <row r="75" spans="2:5" ht="12.75">
      <c r="B75" s="161"/>
      <c r="C75" s="108"/>
      <c r="D75" s="126" t="s">
        <v>14</v>
      </c>
      <c r="E75" s="152">
        <v>0.18</v>
      </c>
    </row>
    <row r="76" spans="2:5" ht="12.75">
      <c r="B76" s="161"/>
      <c r="C76" s="108"/>
      <c r="D76" s="126" t="s">
        <v>194</v>
      </c>
      <c r="E76" s="152">
        <v>0.15</v>
      </c>
    </row>
    <row r="77" spans="2:5" ht="12.75">
      <c r="B77" s="161"/>
      <c r="C77" s="108"/>
      <c r="D77" s="126" t="s">
        <v>66</v>
      </c>
      <c r="E77" s="152">
        <v>0.15</v>
      </c>
    </row>
    <row r="78" spans="2:5" ht="12.75">
      <c r="B78" s="161"/>
      <c r="C78" s="108"/>
      <c r="D78" s="126" t="s">
        <v>195</v>
      </c>
      <c r="E78" s="152">
        <v>0.15</v>
      </c>
    </row>
    <row r="79" spans="2:5" ht="12.75">
      <c r="B79" s="161"/>
      <c r="C79" s="108"/>
      <c r="D79" s="126" t="s">
        <v>179</v>
      </c>
      <c r="E79" s="152">
        <v>0.15</v>
      </c>
    </row>
    <row r="80" spans="2:5" ht="12.75">
      <c r="B80" s="161"/>
      <c r="C80" s="108"/>
      <c r="D80" s="126" t="s">
        <v>11</v>
      </c>
      <c r="E80" s="152">
        <v>0.35</v>
      </c>
    </row>
    <row r="81" spans="2:5" ht="12.75">
      <c r="B81" s="161"/>
      <c r="C81" s="108"/>
      <c r="D81" s="126" t="s">
        <v>67</v>
      </c>
      <c r="E81" s="152">
        <v>0.15</v>
      </c>
    </row>
    <row r="82" spans="2:5" ht="13.5" thickBot="1">
      <c r="B82" s="162"/>
      <c r="C82" s="107"/>
      <c r="D82" s="115" t="s">
        <v>68</v>
      </c>
      <c r="E82" s="155">
        <v>0.15</v>
      </c>
    </row>
  </sheetData>
  <sheetProtection/>
  <mergeCells count="11">
    <mergeCell ref="B64:B70"/>
    <mergeCell ref="B71:B82"/>
    <mergeCell ref="B37:B41"/>
    <mergeCell ref="B42:B49"/>
    <mergeCell ref="B50:B52"/>
    <mergeCell ref="B53:B61"/>
    <mergeCell ref="B6:B27"/>
    <mergeCell ref="B28:B30"/>
    <mergeCell ref="B31:B34"/>
    <mergeCell ref="B35:B36"/>
    <mergeCell ref="B62:B63"/>
  </mergeCells>
  <printOptions horizontalCentered="1"/>
  <pageMargins left="0.7874015748031497" right="0.7874015748031497" top="0.44" bottom="0.984251968503937" header="0.46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J41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2:10" ht="23.25">
      <c r="B1" s="124" t="s">
        <v>38</v>
      </c>
      <c r="C1" s="117"/>
      <c r="D1" s="117"/>
      <c r="E1" s="117"/>
      <c r="F1" s="117"/>
      <c r="G1" s="117"/>
      <c r="H1" s="117"/>
      <c r="I1" s="117"/>
      <c r="J1" s="117"/>
    </row>
    <row r="2" ht="12.75" customHeight="1"/>
    <row r="3" ht="12.75" customHeight="1"/>
    <row r="4" spans="2:3" ht="18">
      <c r="B4" s="118" t="s">
        <v>40</v>
      </c>
      <c r="C4" s="119" t="s">
        <v>39</v>
      </c>
    </row>
    <row r="6" spans="3:4" ht="12.75">
      <c r="C6" s="120" t="s">
        <v>42</v>
      </c>
      <c r="D6" s="121" t="s">
        <v>216</v>
      </c>
    </row>
    <row r="7" spans="3:4" ht="12.75">
      <c r="C7" s="120" t="s">
        <v>42</v>
      </c>
      <c r="D7" s="121" t="s">
        <v>41</v>
      </c>
    </row>
    <row r="8" spans="3:4" ht="12.75">
      <c r="C8" s="120" t="s">
        <v>42</v>
      </c>
      <c r="D8" s="121" t="s">
        <v>43</v>
      </c>
    </row>
    <row r="9" spans="3:4" ht="12.75">
      <c r="C9" s="120" t="s">
        <v>42</v>
      </c>
      <c r="D9" s="121" t="s">
        <v>44</v>
      </c>
    </row>
    <row r="10" spans="2:3" ht="12.75">
      <c r="B10" s="120"/>
      <c r="C10" s="121"/>
    </row>
    <row r="11" spans="2:3" ht="18">
      <c r="B11" s="118" t="s">
        <v>45</v>
      </c>
      <c r="C11" s="119" t="s">
        <v>46</v>
      </c>
    </row>
    <row r="12" spans="2:3" ht="12.75" customHeight="1">
      <c r="B12" s="118"/>
      <c r="C12" s="119"/>
    </row>
    <row r="13" spans="2:4" ht="12.75" customHeight="1">
      <c r="B13" s="118"/>
      <c r="C13" s="120" t="s">
        <v>42</v>
      </c>
      <c r="D13" s="121" t="s">
        <v>155</v>
      </c>
    </row>
    <row r="14" spans="2:4" ht="12.75" customHeight="1">
      <c r="B14" s="118"/>
      <c r="C14" s="120" t="s">
        <v>42</v>
      </c>
      <c r="D14" s="121" t="s">
        <v>209</v>
      </c>
    </row>
    <row r="15" ht="12.75" customHeight="1"/>
    <row r="16" spans="2:3" ht="18">
      <c r="B16" s="118" t="s">
        <v>47</v>
      </c>
      <c r="C16" s="119" t="s">
        <v>48</v>
      </c>
    </row>
    <row r="18" spans="3:4" ht="12.75">
      <c r="C18" s="120" t="s">
        <v>42</v>
      </c>
      <c r="D18" s="121" t="s">
        <v>49</v>
      </c>
    </row>
    <row r="19" spans="3:4" ht="12.75">
      <c r="C19" s="120" t="s">
        <v>42</v>
      </c>
      <c r="D19" s="121" t="s">
        <v>50</v>
      </c>
    </row>
    <row r="20" spans="3:4" ht="12.75">
      <c r="C20" s="120" t="s">
        <v>42</v>
      </c>
      <c r="D20" s="121" t="s">
        <v>51</v>
      </c>
    </row>
    <row r="21" spans="3:4" ht="12.75">
      <c r="C21" s="120" t="s">
        <v>42</v>
      </c>
      <c r="D21" s="121" t="s">
        <v>52</v>
      </c>
    </row>
    <row r="23" spans="2:3" ht="18">
      <c r="B23" s="118" t="s">
        <v>54</v>
      </c>
      <c r="C23" s="119" t="s">
        <v>53</v>
      </c>
    </row>
    <row r="24" spans="2:6" ht="13.5" customHeight="1">
      <c r="B24" s="118"/>
      <c r="C24" s="123" t="s">
        <v>55</v>
      </c>
      <c r="F24" s="122"/>
    </row>
    <row r="26" spans="2:3" ht="18">
      <c r="B26" s="118" t="s">
        <v>56</v>
      </c>
      <c r="C26" s="119" t="s">
        <v>57</v>
      </c>
    </row>
    <row r="27" ht="13.5" customHeight="1">
      <c r="C27" s="123" t="s">
        <v>198</v>
      </c>
    </row>
    <row r="29" spans="2:3" ht="18">
      <c r="B29" s="118" t="s">
        <v>58</v>
      </c>
      <c r="C29" s="119" t="s">
        <v>59</v>
      </c>
    </row>
    <row r="30" ht="13.5" customHeight="1">
      <c r="C30" s="123" t="s">
        <v>60</v>
      </c>
    </row>
    <row r="32" spans="2:3" ht="18">
      <c r="B32" s="118" t="s">
        <v>61</v>
      </c>
      <c r="C32" s="119" t="s">
        <v>62</v>
      </c>
    </row>
    <row r="33" ht="13.5" customHeight="1">
      <c r="C33" s="123" t="s">
        <v>199</v>
      </c>
    </row>
    <row r="34" ht="12.75">
      <c r="C34" s="123" t="s">
        <v>200</v>
      </c>
    </row>
    <row r="36" spans="2:3" ht="18">
      <c r="B36" s="118" t="s">
        <v>63</v>
      </c>
      <c r="C36" s="119" t="s">
        <v>64</v>
      </c>
    </row>
    <row r="37" ht="13.5" customHeight="1">
      <c r="C37" s="123" t="s">
        <v>201</v>
      </c>
    </row>
    <row r="39" spans="2:3" ht="18">
      <c r="B39" s="118" t="s">
        <v>65</v>
      </c>
      <c r="C39" s="119" t="s">
        <v>225</v>
      </c>
    </row>
    <row r="40" ht="12.75">
      <c r="C40" s="123" t="s">
        <v>226</v>
      </c>
    </row>
    <row r="41" ht="12.75">
      <c r="C41" s="123"/>
    </row>
  </sheetData>
  <sheetProtection/>
  <hyperlinks>
    <hyperlink ref="C4" location="'kancelářské papíry'!A1" display="kancelářské papíry"/>
    <hyperlink ref="C11" location="'barevné papíry'!A1" display="barevné papíry"/>
    <hyperlink ref="C16" location="'obálky a tašky'!A1" display="obálky a tašky"/>
    <hyperlink ref="C23" location="etikety!A1" display="etikety"/>
    <hyperlink ref="C26" location="'nekonečné tiskopisy'!A1" display="nekonečné tiskopisy"/>
    <hyperlink ref="C29" location="'kotoučky a faxy'!A1" display="kotoučky a faxy"/>
    <hyperlink ref="C32" location="archivace!A1" display="archivace"/>
    <hyperlink ref="C36" location="'balicí materiály'!A1" display="balicí materiály"/>
    <hyperlink ref="C39" location="'obálky a dopisní papíry z SGP'!A1" display="obálky a dopisní papíry z SGP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I112"/>
  <sheetViews>
    <sheetView tabSelected="1" zoomScalePageLayoutView="0" workbookViewId="0" topLeftCell="A1">
      <selection activeCell="J19" sqref="J19"/>
    </sheetView>
  </sheetViews>
  <sheetFormatPr defaultColWidth="9.7109375" defaultRowHeight="15" customHeight="1" outlineLevelCol="1"/>
  <cols>
    <col min="1" max="1" width="13.421875" style="4" customWidth="1"/>
    <col min="2" max="2" width="53.421875" style="5" customWidth="1"/>
    <col min="3" max="3" width="12.140625" style="3" customWidth="1"/>
    <col min="4" max="4" width="12.00390625" style="7" customWidth="1"/>
    <col min="5" max="5" width="6.00390625" style="6" hidden="1" customWidth="1"/>
    <col min="6" max="6" width="12.421875" style="95" customWidth="1"/>
    <col min="7" max="7" width="13.8515625" style="4" customWidth="1"/>
    <col min="8" max="8" width="15.8515625" style="4" customWidth="1" outlineLevel="1"/>
    <col min="9" max="9" width="14.7109375" style="4" customWidth="1" outlineLevel="1"/>
    <col min="10" max="10" width="9.7109375" style="4" customWidth="1"/>
    <col min="11" max="16384" width="9.7109375" style="4" customWidth="1"/>
  </cols>
  <sheetData>
    <row r="1" spans="1:7" s="1" customFormat="1" ht="15" customHeight="1">
      <c r="A1" s="8"/>
      <c r="B1" s="10"/>
      <c r="C1" s="125"/>
      <c r="D1" s="78"/>
      <c r="E1" s="2"/>
      <c r="F1" s="178" t="s">
        <v>241</v>
      </c>
      <c r="G1" s="179"/>
    </row>
    <row r="2" spans="1:7" s="1" customFormat="1" ht="15" customHeight="1">
      <c r="A2" s="8"/>
      <c r="B2" s="10"/>
      <c r="C2" s="11"/>
      <c r="D2" s="11"/>
      <c r="E2" s="10"/>
      <c r="F2" s="82"/>
      <c r="G2" s="97"/>
    </row>
    <row r="3" spans="1:7" s="1" customFormat="1" ht="15" customHeight="1">
      <c r="A3" s="8"/>
      <c r="B3" s="10"/>
      <c r="C3" s="11"/>
      <c r="D3" s="11"/>
      <c r="E3" s="9"/>
      <c r="F3" s="80"/>
      <c r="G3" s="97"/>
    </row>
    <row r="4" spans="1:6" s="1" customFormat="1" ht="15" customHeight="1">
      <c r="A4" s="8"/>
      <c r="B4" s="10"/>
      <c r="C4" s="11"/>
      <c r="D4" s="11"/>
      <c r="E4" s="9"/>
      <c r="F4" s="80"/>
    </row>
    <row r="5" spans="1:8" s="27" customFormat="1" ht="18.75" customHeight="1" thickBot="1">
      <c r="A5" s="16" t="s">
        <v>3</v>
      </c>
      <c r="B5" s="30"/>
      <c r="C5" s="31"/>
      <c r="D5" s="31"/>
      <c r="E5" s="32"/>
      <c r="F5" s="84"/>
      <c r="H5" s="29"/>
    </row>
    <row r="6" spans="1:7" s="27" customFormat="1" ht="15" customHeight="1">
      <c r="A6" s="18" t="s">
        <v>97</v>
      </c>
      <c r="B6" s="19" t="s">
        <v>98</v>
      </c>
      <c r="C6" s="20" t="s">
        <v>145</v>
      </c>
      <c r="D6" s="21" t="s">
        <v>96</v>
      </c>
      <c r="E6" s="21"/>
      <c r="F6" s="176" t="s">
        <v>142</v>
      </c>
      <c r="G6" s="177"/>
    </row>
    <row r="7" spans="1:7" s="27" customFormat="1" ht="18" customHeight="1" thickBot="1">
      <c r="A7" s="22" t="s">
        <v>141</v>
      </c>
      <c r="B7" s="23" t="s">
        <v>143</v>
      </c>
      <c r="C7" s="24" t="s">
        <v>146</v>
      </c>
      <c r="D7" s="25"/>
      <c r="E7" s="25"/>
      <c r="F7" s="24" t="s">
        <v>144</v>
      </c>
      <c r="G7" s="26" t="s">
        <v>2</v>
      </c>
    </row>
    <row r="8" spans="1:9" s="48" customFormat="1" ht="12" customHeight="1">
      <c r="A8" s="56" t="s">
        <v>153</v>
      </c>
      <c r="B8" s="57"/>
      <c r="C8" s="58"/>
      <c r="D8" s="59"/>
      <c r="E8" s="60"/>
      <c r="F8" s="92"/>
      <c r="G8" s="61"/>
      <c r="H8" s="50"/>
      <c r="I8" s="39"/>
    </row>
    <row r="9" spans="1:9" s="48" customFormat="1" ht="11.25" customHeight="1">
      <c r="A9" s="67"/>
      <c r="B9" s="68"/>
      <c r="C9" s="69"/>
      <c r="D9" s="90"/>
      <c r="E9" s="70"/>
      <c r="F9" s="90"/>
      <c r="G9" s="49"/>
      <c r="H9" s="50"/>
      <c r="I9" s="39"/>
    </row>
    <row r="10" spans="1:9" s="48" customFormat="1" ht="15" customHeight="1">
      <c r="A10" s="76" t="s">
        <v>168</v>
      </c>
      <c r="B10" s="53" t="s">
        <v>4</v>
      </c>
      <c r="C10" s="43" t="s">
        <v>95</v>
      </c>
      <c r="D10" s="87" t="s">
        <v>113</v>
      </c>
      <c r="E10" s="36"/>
      <c r="F10" s="77">
        <v>160</v>
      </c>
      <c r="G10" s="98">
        <f aca="true" t="shared" si="0" ref="G10:G23">F10/100</f>
        <v>1.6</v>
      </c>
      <c r="H10" s="50"/>
      <c r="I10" s="39"/>
    </row>
    <row r="11" spans="1:9" s="48" customFormat="1" ht="15" customHeight="1">
      <c r="A11" s="76" t="s">
        <v>167</v>
      </c>
      <c r="B11" s="53" t="s">
        <v>5</v>
      </c>
      <c r="C11" s="43" t="s">
        <v>95</v>
      </c>
      <c r="D11" s="87" t="s">
        <v>93</v>
      </c>
      <c r="E11" s="36"/>
      <c r="F11" s="77">
        <v>160</v>
      </c>
      <c r="G11" s="98">
        <f t="shared" si="0"/>
        <v>1.6</v>
      </c>
      <c r="H11" s="50"/>
      <c r="I11" s="39"/>
    </row>
    <row r="12" spans="1:9" s="48" customFormat="1" ht="15" customHeight="1">
      <c r="A12" s="76" t="s">
        <v>157</v>
      </c>
      <c r="B12" s="53" t="s">
        <v>7</v>
      </c>
      <c r="C12" s="43" t="s">
        <v>95</v>
      </c>
      <c r="D12" s="87" t="s">
        <v>120</v>
      </c>
      <c r="E12" s="36"/>
      <c r="F12" s="77">
        <v>160</v>
      </c>
      <c r="G12" s="98">
        <f t="shared" si="0"/>
        <v>1.6</v>
      </c>
      <c r="H12" s="50"/>
      <c r="I12" s="39"/>
    </row>
    <row r="13" spans="1:9" s="48" customFormat="1" ht="15" customHeight="1">
      <c r="A13" s="76" t="s">
        <v>158</v>
      </c>
      <c r="B13" s="53" t="s">
        <v>8</v>
      </c>
      <c r="C13" s="43" t="s">
        <v>95</v>
      </c>
      <c r="D13" s="87" t="s">
        <v>116</v>
      </c>
      <c r="E13" s="36"/>
      <c r="F13" s="77">
        <v>160</v>
      </c>
      <c r="G13" s="98">
        <f t="shared" si="0"/>
        <v>1.6</v>
      </c>
      <c r="H13" s="50"/>
      <c r="I13" s="39"/>
    </row>
    <row r="14" spans="1:9" s="48" customFormat="1" ht="15" customHeight="1">
      <c r="A14" s="76" t="s">
        <v>169</v>
      </c>
      <c r="B14" s="53" t="s">
        <v>9</v>
      </c>
      <c r="C14" s="43" t="s">
        <v>95</v>
      </c>
      <c r="D14" s="87" t="s">
        <v>112</v>
      </c>
      <c r="E14" s="36"/>
      <c r="F14" s="77">
        <v>160</v>
      </c>
      <c r="G14" s="98">
        <f t="shared" si="0"/>
        <v>1.6</v>
      </c>
      <c r="H14" s="50"/>
      <c r="I14" s="39"/>
    </row>
    <row r="15" spans="1:9" s="48" customFormat="1" ht="15" customHeight="1">
      <c r="A15" s="76" t="s">
        <v>170</v>
      </c>
      <c r="B15" s="53" t="s">
        <v>10</v>
      </c>
      <c r="C15" s="43" t="s">
        <v>95</v>
      </c>
      <c r="D15" s="87" t="s">
        <v>111</v>
      </c>
      <c r="E15" s="36"/>
      <c r="F15" s="77">
        <v>160</v>
      </c>
      <c r="G15" s="98">
        <f t="shared" si="0"/>
        <v>1.6</v>
      </c>
      <c r="H15" s="50"/>
      <c r="I15" s="39"/>
    </row>
    <row r="16" spans="1:9" s="48" customFormat="1" ht="15" customHeight="1">
      <c r="A16" s="76" t="s">
        <v>171</v>
      </c>
      <c r="B16" s="53" t="s">
        <v>29</v>
      </c>
      <c r="C16" s="43" t="s">
        <v>95</v>
      </c>
      <c r="D16" s="87" t="s">
        <v>99</v>
      </c>
      <c r="E16" s="36"/>
      <c r="F16" s="77">
        <v>160</v>
      </c>
      <c r="G16" s="98">
        <f t="shared" si="0"/>
        <v>1.6</v>
      </c>
      <c r="H16" s="50"/>
      <c r="I16" s="39"/>
    </row>
    <row r="17" spans="1:9" s="48" customFormat="1" ht="15" customHeight="1">
      <c r="A17" s="76" t="s">
        <v>172</v>
      </c>
      <c r="B17" s="53" t="s">
        <v>30</v>
      </c>
      <c r="C17" s="43" t="s">
        <v>95</v>
      </c>
      <c r="D17" s="87" t="s">
        <v>94</v>
      </c>
      <c r="E17" s="36"/>
      <c r="F17" s="77">
        <v>160</v>
      </c>
      <c r="G17" s="98">
        <f t="shared" si="0"/>
        <v>1.6</v>
      </c>
      <c r="H17" s="50"/>
      <c r="I17" s="39"/>
    </row>
    <row r="18" spans="1:9" s="48" customFormat="1" ht="15" customHeight="1">
      <c r="A18" s="76" t="s">
        <v>173</v>
      </c>
      <c r="B18" s="53" t="s">
        <v>31</v>
      </c>
      <c r="C18" s="43" t="s">
        <v>95</v>
      </c>
      <c r="D18" s="87" t="s">
        <v>94</v>
      </c>
      <c r="E18" s="36"/>
      <c r="F18" s="77">
        <v>160</v>
      </c>
      <c r="G18" s="98">
        <f t="shared" si="0"/>
        <v>1.6</v>
      </c>
      <c r="H18" s="50"/>
      <c r="I18" s="39"/>
    </row>
    <row r="19" spans="1:9" s="48" customFormat="1" ht="15" customHeight="1">
      <c r="A19" s="76" t="s">
        <v>174</v>
      </c>
      <c r="B19" s="53" t="s">
        <v>32</v>
      </c>
      <c r="C19" s="43" t="s">
        <v>95</v>
      </c>
      <c r="D19" s="87" t="s">
        <v>33</v>
      </c>
      <c r="E19" s="36"/>
      <c r="F19" s="77">
        <v>160</v>
      </c>
      <c r="G19" s="98">
        <f t="shared" si="0"/>
        <v>1.6</v>
      </c>
      <c r="H19" s="50"/>
      <c r="I19" s="39"/>
    </row>
    <row r="20" spans="1:9" s="48" customFormat="1" ht="15" customHeight="1">
      <c r="A20" s="76" t="s">
        <v>175</v>
      </c>
      <c r="B20" s="53" t="s">
        <v>34</v>
      </c>
      <c r="C20" s="43" t="s">
        <v>95</v>
      </c>
      <c r="D20" s="87" t="s">
        <v>35</v>
      </c>
      <c r="E20" s="36"/>
      <c r="F20" s="77">
        <v>160</v>
      </c>
      <c r="G20" s="98">
        <f t="shared" si="0"/>
        <v>1.6</v>
      </c>
      <c r="H20" s="50"/>
      <c r="I20" s="39"/>
    </row>
    <row r="21" spans="1:9" s="48" customFormat="1" ht="15" customHeight="1">
      <c r="A21" s="76" t="s">
        <v>176</v>
      </c>
      <c r="B21" s="53" t="s">
        <v>36</v>
      </c>
      <c r="C21" s="43" t="s">
        <v>95</v>
      </c>
      <c r="D21" s="87" t="s">
        <v>92</v>
      </c>
      <c r="E21" s="36"/>
      <c r="F21" s="77">
        <v>160</v>
      </c>
      <c r="G21" s="98">
        <f t="shared" si="0"/>
        <v>1.6</v>
      </c>
      <c r="H21" s="50"/>
      <c r="I21" s="39"/>
    </row>
    <row r="22" spans="1:9" s="48" customFormat="1" ht="15" customHeight="1">
      <c r="A22" s="76" t="s">
        <v>177</v>
      </c>
      <c r="B22" s="53" t="s">
        <v>164</v>
      </c>
      <c r="C22" s="43" t="s">
        <v>95</v>
      </c>
      <c r="D22" s="87" t="s">
        <v>166</v>
      </c>
      <c r="E22" s="36"/>
      <c r="F22" s="77">
        <v>160</v>
      </c>
      <c r="G22" s="98">
        <f t="shared" si="0"/>
        <v>1.6</v>
      </c>
      <c r="H22" s="50"/>
      <c r="I22" s="39"/>
    </row>
    <row r="23" spans="1:9" s="48" customFormat="1" ht="15" customHeight="1" thickBot="1">
      <c r="A23" s="85" t="s">
        <v>178</v>
      </c>
      <c r="B23" s="54" t="s">
        <v>165</v>
      </c>
      <c r="C23" s="45" t="s">
        <v>95</v>
      </c>
      <c r="D23" s="88" t="s">
        <v>92</v>
      </c>
      <c r="E23" s="52"/>
      <c r="F23" s="81">
        <v>160</v>
      </c>
      <c r="G23" s="100">
        <f t="shared" si="0"/>
        <v>1.6</v>
      </c>
      <c r="H23" s="50"/>
      <c r="I23" s="39"/>
    </row>
    <row r="24" spans="1:9" s="48" customFormat="1" ht="12" customHeight="1">
      <c r="A24" s="37" t="s">
        <v>139</v>
      </c>
      <c r="B24" s="38"/>
      <c r="C24" s="46"/>
      <c r="D24" s="51"/>
      <c r="E24" s="28"/>
      <c r="F24" s="93"/>
      <c r="I24" s="39"/>
    </row>
    <row r="25" spans="1:9" s="48" customFormat="1" ht="12" customHeight="1">
      <c r="A25" s="37"/>
      <c r="B25" s="38"/>
      <c r="C25" s="46"/>
      <c r="D25" s="51"/>
      <c r="E25" s="28"/>
      <c r="F25" s="93"/>
      <c r="I25" s="39"/>
    </row>
    <row r="26" spans="1:8" s="27" customFormat="1" ht="18.75" customHeight="1" thickBot="1">
      <c r="A26" s="16" t="s">
        <v>1</v>
      </c>
      <c r="B26" s="30"/>
      <c r="C26" s="31"/>
      <c r="D26" s="31"/>
      <c r="E26" s="32"/>
      <c r="F26" s="84"/>
      <c r="H26" s="29"/>
    </row>
    <row r="27" spans="1:7" s="27" customFormat="1" ht="15" customHeight="1">
      <c r="A27" s="18" t="s">
        <v>97</v>
      </c>
      <c r="B27" s="19" t="s">
        <v>98</v>
      </c>
      <c r="C27" s="20" t="s">
        <v>145</v>
      </c>
      <c r="D27" s="21" t="s">
        <v>96</v>
      </c>
      <c r="E27" s="21"/>
      <c r="F27" s="176" t="s">
        <v>142</v>
      </c>
      <c r="G27" s="177"/>
    </row>
    <row r="28" spans="1:7" s="27" customFormat="1" ht="18" customHeight="1" thickBot="1">
      <c r="A28" s="22" t="s">
        <v>141</v>
      </c>
      <c r="B28" s="23" t="s">
        <v>143</v>
      </c>
      <c r="C28" s="24" t="s">
        <v>146</v>
      </c>
      <c r="D28" s="25"/>
      <c r="E28" s="25"/>
      <c r="F28" s="24" t="s">
        <v>144</v>
      </c>
      <c r="G28" s="26" t="s">
        <v>2</v>
      </c>
    </row>
    <row r="29" spans="1:9" s="48" customFormat="1" ht="12" customHeight="1">
      <c r="A29" s="56" t="s">
        <v>153</v>
      </c>
      <c r="B29" s="57"/>
      <c r="C29" s="58"/>
      <c r="D29" s="59"/>
      <c r="E29" s="60"/>
      <c r="F29" s="92"/>
      <c r="G29" s="61"/>
      <c r="H29" s="50"/>
      <c r="I29" s="39"/>
    </row>
    <row r="30" spans="1:9" s="48" customFormat="1" ht="12" customHeight="1">
      <c r="A30" s="62"/>
      <c r="B30" s="63"/>
      <c r="C30" s="64"/>
      <c r="D30" s="89"/>
      <c r="E30" s="65"/>
      <c r="F30" s="89"/>
      <c r="G30" s="49"/>
      <c r="H30" s="50"/>
      <c r="I30" s="39"/>
    </row>
    <row r="31" spans="1:9" s="48" customFormat="1" ht="15" customHeight="1">
      <c r="A31" s="76">
        <v>367564</v>
      </c>
      <c r="B31" s="53" t="s">
        <v>127</v>
      </c>
      <c r="C31" s="43" t="s">
        <v>95</v>
      </c>
      <c r="D31" s="79" t="s">
        <v>134</v>
      </c>
      <c r="E31" s="36"/>
      <c r="F31" s="77">
        <v>325</v>
      </c>
      <c r="G31" s="99">
        <f>F31/100</f>
        <v>3.25</v>
      </c>
      <c r="H31" s="50"/>
      <c r="I31" s="39"/>
    </row>
    <row r="32" spans="1:9" s="48" customFormat="1" ht="15" customHeight="1">
      <c r="A32" s="76">
        <v>367566</v>
      </c>
      <c r="B32" s="53" t="s">
        <v>110</v>
      </c>
      <c r="C32" s="43" t="s">
        <v>95</v>
      </c>
      <c r="D32" s="87" t="s">
        <v>120</v>
      </c>
      <c r="E32" s="36"/>
      <c r="F32" s="77">
        <v>325</v>
      </c>
      <c r="G32" s="99">
        <f aca="true" t="shared" si="1" ref="G32:G53">F32/100</f>
        <v>3.25</v>
      </c>
      <c r="H32" s="50"/>
      <c r="I32" s="39"/>
    </row>
    <row r="33" spans="1:9" s="48" customFormat="1" ht="15" customHeight="1">
      <c r="A33" s="76">
        <v>367568</v>
      </c>
      <c r="B33" s="53" t="s">
        <v>26</v>
      </c>
      <c r="C33" s="43" t="s">
        <v>95</v>
      </c>
      <c r="D33" s="87" t="s">
        <v>72</v>
      </c>
      <c r="E33" s="36"/>
      <c r="F33" s="77">
        <v>325</v>
      </c>
      <c r="G33" s="99">
        <f t="shared" si="1"/>
        <v>3.25</v>
      </c>
      <c r="H33" s="50"/>
      <c r="I33" s="39"/>
    </row>
    <row r="34" spans="1:9" s="48" customFormat="1" ht="15" customHeight="1">
      <c r="A34" s="76">
        <v>367570</v>
      </c>
      <c r="B34" s="53" t="s">
        <v>147</v>
      </c>
      <c r="C34" s="43" t="s">
        <v>95</v>
      </c>
      <c r="D34" s="87" t="s">
        <v>116</v>
      </c>
      <c r="E34" s="36"/>
      <c r="F34" s="77">
        <v>325</v>
      </c>
      <c r="G34" s="99">
        <f t="shared" si="1"/>
        <v>3.25</v>
      </c>
      <c r="H34" s="50"/>
      <c r="I34" s="39"/>
    </row>
    <row r="35" spans="1:9" s="48" customFormat="1" ht="15" customHeight="1">
      <c r="A35" s="76">
        <v>367572</v>
      </c>
      <c r="B35" s="53" t="s">
        <v>135</v>
      </c>
      <c r="C35" s="43" t="s">
        <v>95</v>
      </c>
      <c r="D35" s="87" t="s">
        <v>112</v>
      </c>
      <c r="E35" s="36"/>
      <c r="F35" s="77">
        <v>325</v>
      </c>
      <c r="G35" s="99">
        <f t="shared" si="1"/>
        <v>3.25</v>
      </c>
      <c r="H35" s="50"/>
      <c r="I35" s="39"/>
    </row>
    <row r="36" spans="1:9" s="48" customFormat="1" ht="15" customHeight="1">
      <c r="A36" s="76">
        <v>367574</v>
      </c>
      <c r="B36" s="53" t="s">
        <v>128</v>
      </c>
      <c r="C36" s="43" t="s">
        <v>95</v>
      </c>
      <c r="D36" s="87" t="s">
        <v>136</v>
      </c>
      <c r="E36" s="36"/>
      <c r="F36" s="77">
        <v>325</v>
      </c>
      <c r="G36" s="99">
        <f t="shared" si="1"/>
        <v>3.25</v>
      </c>
      <c r="H36" s="50"/>
      <c r="I36" s="39"/>
    </row>
    <row r="37" spans="1:9" s="48" customFormat="1" ht="15" customHeight="1">
      <c r="A37" s="76">
        <v>372602</v>
      </c>
      <c r="B37" s="53" t="s">
        <v>130</v>
      </c>
      <c r="C37" s="43" t="s">
        <v>95</v>
      </c>
      <c r="D37" s="87" t="s">
        <v>119</v>
      </c>
      <c r="E37" s="36"/>
      <c r="F37" s="77">
        <v>325</v>
      </c>
      <c r="G37" s="99">
        <f t="shared" si="1"/>
        <v>3.25</v>
      </c>
      <c r="H37" s="50"/>
      <c r="I37" s="39"/>
    </row>
    <row r="38" spans="1:9" s="48" customFormat="1" ht="15" customHeight="1">
      <c r="A38" s="76">
        <v>367576</v>
      </c>
      <c r="B38" s="53" t="s">
        <v>16</v>
      </c>
      <c r="C38" s="43" t="s">
        <v>95</v>
      </c>
      <c r="D38" s="87" t="s">
        <v>111</v>
      </c>
      <c r="E38" s="36"/>
      <c r="F38" s="77">
        <v>325</v>
      </c>
      <c r="G38" s="99">
        <f t="shared" si="1"/>
        <v>3.25</v>
      </c>
      <c r="H38" s="50"/>
      <c r="I38" s="39"/>
    </row>
    <row r="39" spans="1:9" s="48" customFormat="1" ht="15" customHeight="1">
      <c r="A39" s="76">
        <v>367578</v>
      </c>
      <c r="B39" s="53" t="s">
        <v>148</v>
      </c>
      <c r="C39" s="43" t="s">
        <v>95</v>
      </c>
      <c r="D39" s="87" t="s">
        <v>118</v>
      </c>
      <c r="E39" s="36"/>
      <c r="F39" s="77">
        <v>325</v>
      </c>
      <c r="G39" s="99">
        <f t="shared" si="1"/>
        <v>3.25</v>
      </c>
      <c r="H39" s="50"/>
      <c r="I39" s="39"/>
    </row>
    <row r="40" spans="1:9" s="48" customFormat="1" ht="15" customHeight="1">
      <c r="A40" s="76">
        <v>367580</v>
      </c>
      <c r="B40" s="53" t="s">
        <v>131</v>
      </c>
      <c r="C40" s="43" t="s">
        <v>95</v>
      </c>
      <c r="D40" s="87" t="s">
        <v>111</v>
      </c>
      <c r="E40" s="36"/>
      <c r="F40" s="77">
        <v>325</v>
      </c>
      <c r="G40" s="99">
        <f t="shared" si="1"/>
        <v>3.25</v>
      </c>
      <c r="H40" s="50"/>
      <c r="I40" s="39"/>
    </row>
    <row r="41" spans="1:9" s="48" customFormat="1" ht="15" customHeight="1">
      <c r="A41" s="76">
        <v>367582</v>
      </c>
      <c r="B41" s="53" t="s">
        <v>149</v>
      </c>
      <c r="C41" s="43" t="s">
        <v>95</v>
      </c>
      <c r="D41" s="87" t="s">
        <v>121</v>
      </c>
      <c r="E41" s="36"/>
      <c r="F41" s="77">
        <v>325</v>
      </c>
      <c r="G41" s="99">
        <f t="shared" si="1"/>
        <v>3.25</v>
      </c>
      <c r="H41" s="50"/>
      <c r="I41" s="39"/>
    </row>
    <row r="42" spans="1:9" s="48" customFormat="1" ht="15" customHeight="1">
      <c r="A42" s="76">
        <v>372603</v>
      </c>
      <c r="B42" s="53" t="s">
        <v>150</v>
      </c>
      <c r="C42" s="43" t="s">
        <v>95</v>
      </c>
      <c r="D42" s="87" t="s">
        <v>111</v>
      </c>
      <c r="E42" s="36"/>
      <c r="F42" s="77">
        <v>325</v>
      </c>
      <c r="G42" s="99">
        <f t="shared" si="1"/>
        <v>3.25</v>
      </c>
      <c r="H42" s="50"/>
      <c r="I42" s="39"/>
    </row>
    <row r="43" spans="1:9" s="48" customFormat="1" ht="15" customHeight="1">
      <c r="A43" s="76">
        <v>367597</v>
      </c>
      <c r="B43" s="53" t="s">
        <v>73</v>
      </c>
      <c r="C43" s="43" t="s">
        <v>95</v>
      </c>
      <c r="D43" s="87" t="s">
        <v>136</v>
      </c>
      <c r="E43" s="36"/>
      <c r="F43" s="77">
        <v>325</v>
      </c>
      <c r="G43" s="99">
        <f t="shared" si="1"/>
        <v>3.25</v>
      </c>
      <c r="H43" s="50"/>
      <c r="I43" s="39"/>
    </row>
    <row r="44" spans="1:9" s="48" customFormat="1" ht="15" customHeight="1">
      <c r="A44" s="76">
        <v>372604</v>
      </c>
      <c r="B44" s="53" t="s">
        <v>71</v>
      </c>
      <c r="C44" s="43" t="s">
        <v>95</v>
      </c>
      <c r="D44" s="87" t="s">
        <v>118</v>
      </c>
      <c r="E44" s="36"/>
      <c r="F44" s="77">
        <v>325</v>
      </c>
      <c r="G44" s="99">
        <f t="shared" si="1"/>
        <v>3.25</v>
      </c>
      <c r="H44" s="50"/>
      <c r="I44" s="39"/>
    </row>
    <row r="45" spans="1:9" s="48" customFormat="1" ht="15" customHeight="1">
      <c r="A45" s="76">
        <v>367586</v>
      </c>
      <c r="B45" s="53" t="s">
        <v>126</v>
      </c>
      <c r="C45" s="43" t="s">
        <v>95</v>
      </c>
      <c r="D45" s="87" t="s">
        <v>137</v>
      </c>
      <c r="E45" s="36"/>
      <c r="F45" s="77">
        <v>325</v>
      </c>
      <c r="G45" s="99">
        <f t="shared" si="1"/>
        <v>3.25</v>
      </c>
      <c r="H45" s="50"/>
      <c r="I45" s="39"/>
    </row>
    <row r="46" spans="1:9" s="48" customFormat="1" ht="15" customHeight="1">
      <c r="A46" s="76">
        <v>367589</v>
      </c>
      <c r="B46" s="53" t="s">
        <v>27</v>
      </c>
      <c r="C46" s="43" t="s">
        <v>95</v>
      </c>
      <c r="D46" s="87" t="s">
        <v>113</v>
      </c>
      <c r="E46" s="36"/>
      <c r="F46" s="77">
        <v>325</v>
      </c>
      <c r="G46" s="99">
        <f t="shared" si="1"/>
        <v>3.25</v>
      </c>
      <c r="H46" s="50"/>
      <c r="I46" s="39"/>
    </row>
    <row r="47" spans="1:9" s="48" customFormat="1" ht="15" customHeight="1">
      <c r="A47" s="76">
        <v>367555</v>
      </c>
      <c r="B47" s="53" t="s">
        <v>132</v>
      </c>
      <c r="C47" s="43" t="s">
        <v>95</v>
      </c>
      <c r="D47" s="87" t="s">
        <v>113</v>
      </c>
      <c r="E47" s="36"/>
      <c r="F47" s="77">
        <v>325</v>
      </c>
      <c r="G47" s="99">
        <f t="shared" si="1"/>
        <v>3.25</v>
      </c>
      <c r="H47" s="50"/>
      <c r="I47" s="39"/>
    </row>
    <row r="48" spans="1:9" s="48" customFormat="1" ht="15" customHeight="1">
      <c r="A48" s="76">
        <v>367553</v>
      </c>
      <c r="B48" s="53" t="s">
        <v>133</v>
      </c>
      <c r="C48" s="43" t="s">
        <v>95</v>
      </c>
      <c r="D48" s="87" t="s">
        <v>92</v>
      </c>
      <c r="E48" s="36"/>
      <c r="F48" s="77">
        <v>325</v>
      </c>
      <c r="G48" s="99">
        <f t="shared" si="1"/>
        <v>3.25</v>
      </c>
      <c r="H48" s="50"/>
      <c r="I48" s="39"/>
    </row>
    <row r="49" spans="1:9" s="48" customFormat="1" ht="15" customHeight="1">
      <c r="A49" s="76">
        <v>372599</v>
      </c>
      <c r="B49" s="53" t="s">
        <v>15</v>
      </c>
      <c r="C49" s="43" t="s">
        <v>95</v>
      </c>
      <c r="D49" s="87" t="s">
        <v>91</v>
      </c>
      <c r="E49" s="36"/>
      <c r="F49" s="77">
        <v>325</v>
      </c>
      <c r="G49" s="99">
        <f t="shared" si="1"/>
        <v>3.25</v>
      </c>
      <c r="H49" s="50"/>
      <c r="I49" s="39"/>
    </row>
    <row r="50" spans="1:9" s="48" customFormat="1" ht="15" customHeight="1">
      <c r="A50" s="76">
        <v>372600</v>
      </c>
      <c r="B50" s="53" t="s">
        <v>151</v>
      </c>
      <c r="C50" s="43" t="s">
        <v>95</v>
      </c>
      <c r="D50" s="87" t="s">
        <v>92</v>
      </c>
      <c r="E50" s="36"/>
      <c r="F50" s="77">
        <v>325</v>
      </c>
      <c r="G50" s="99">
        <f t="shared" si="1"/>
        <v>3.25</v>
      </c>
      <c r="H50" s="50"/>
      <c r="I50" s="39"/>
    </row>
    <row r="51" spans="1:9" s="48" customFormat="1" ht="15" customHeight="1">
      <c r="A51" s="76">
        <v>367561</v>
      </c>
      <c r="B51" s="53" t="s">
        <v>129</v>
      </c>
      <c r="C51" s="43" t="s">
        <v>95</v>
      </c>
      <c r="D51" s="87" t="s">
        <v>94</v>
      </c>
      <c r="E51" s="36"/>
      <c r="F51" s="77">
        <v>325</v>
      </c>
      <c r="G51" s="99">
        <f t="shared" si="1"/>
        <v>3.25</v>
      </c>
      <c r="H51" s="50"/>
      <c r="I51" s="39"/>
    </row>
    <row r="52" spans="1:9" s="48" customFormat="1" ht="15" customHeight="1">
      <c r="A52" s="76">
        <v>372601</v>
      </c>
      <c r="B52" s="53" t="s">
        <v>138</v>
      </c>
      <c r="C52" s="43" t="s">
        <v>95</v>
      </c>
      <c r="D52" s="87" t="s">
        <v>93</v>
      </c>
      <c r="E52" s="36"/>
      <c r="F52" s="77">
        <v>325</v>
      </c>
      <c r="G52" s="99">
        <f t="shared" si="1"/>
        <v>3.25</v>
      </c>
      <c r="H52" s="50"/>
      <c r="I52" s="39"/>
    </row>
    <row r="53" spans="1:9" s="48" customFormat="1" ht="15" customHeight="1" thickBot="1">
      <c r="A53" s="85">
        <v>373833</v>
      </c>
      <c r="B53" s="54" t="s">
        <v>28</v>
      </c>
      <c r="C53" s="45" t="s">
        <v>95</v>
      </c>
      <c r="D53" s="88" t="s">
        <v>94</v>
      </c>
      <c r="E53" s="52"/>
      <c r="F53" s="81">
        <v>325</v>
      </c>
      <c r="G53" s="101">
        <f t="shared" si="1"/>
        <v>3.25</v>
      </c>
      <c r="H53" s="50"/>
      <c r="I53" s="39"/>
    </row>
    <row r="54" spans="1:9" s="48" customFormat="1" ht="15" customHeight="1">
      <c r="A54" s="44" t="s">
        <v>152</v>
      </c>
      <c r="B54" s="66"/>
      <c r="C54" s="46"/>
      <c r="D54" s="51"/>
      <c r="E54" s="47"/>
      <c r="F54" s="83"/>
      <c r="I54" s="39"/>
    </row>
    <row r="55" spans="1:9" s="48" customFormat="1" ht="15" customHeight="1">
      <c r="A55" s="37" t="s">
        <v>139</v>
      </c>
      <c r="B55" s="38"/>
      <c r="C55" s="46"/>
      <c r="D55" s="51"/>
      <c r="E55" s="28"/>
      <c r="F55" s="93"/>
      <c r="I55" s="39"/>
    </row>
    <row r="56" spans="1:9" s="48" customFormat="1" ht="15" customHeight="1">
      <c r="A56" s="37"/>
      <c r="B56" s="38"/>
      <c r="C56" s="46"/>
      <c r="D56" s="51"/>
      <c r="E56" s="28"/>
      <c r="F56" s="93"/>
      <c r="I56" s="39"/>
    </row>
    <row r="57" spans="1:9" s="48" customFormat="1" ht="15" customHeight="1">
      <c r="A57" s="174" t="s">
        <v>242</v>
      </c>
      <c r="B57" s="174"/>
      <c r="C57" s="174"/>
      <c r="D57" s="174"/>
      <c r="E57" s="174"/>
      <c r="F57" s="174"/>
      <c r="G57" s="174"/>
      <c r="I57" s="39"/>
    </row>
    <row r="58" spans="1:9" s="48" customFormat="1" ht="15" customHeight="1">
      <c r="A58" s="175" t="s">
        <v>74</v>
      </c>
      <c r="B58" s="175"/>
      <c r="C58" s="175"/>
      <c r="D58" s="175"/>
      <c r="E58" s="175"/>
      <c r="F58" s="175"/>
      <c r="G58" s="175"/>
      <c r="I58" s="39"/>
    </row>
    <row r="59" spans="1:8" s="27" customFormat="1" ht="18.75" customHeight="1" thickBot="1">
      <c r="A59" s="16" t="s">
        <v>19</v>
      </c>
      <c r="B59" s="30"/>
      <c r="C59" s="31"/>
      <c r="D59" s="31"/>
      <c r="E59" s="32"/>
      <c r="F59" s="84"/>
      <c r="H59" s="29"/>
    </row>
    <row r="60" spans="1:7" s="27" customFormat="1" ht="15" customHeight="1">
      <c r="A60" s="18" t="s">
        <v>97</v>
      </c>
      <c r="B60" s="19" t="s">
        <v>98</v>
      </c>
      <c r="C60" s="20" t="s">
        <v>145</v>
      </c>
      <c r="D60" s="21" t="s">
        <v>96</v>
      </c>
      <c r="E60" s="21"/>
      <c r="F60" s="176" t="s">
        <v>142</v>
      </c>
      <c r="G60" s="177"/>
    </row>
    <row r="61" spans="1:7" s="27" customFormat="1" ht="18" customHeight="1" thickBot="1">
      <c r="A61" s="22" t="s">
        <v>141</v>
      </c>
      <c r="B61" s="23" t="s">
        <v>143</v>
      </c>
      <c r="C61" s="24" t="s">
        <v>146</v>
      </c>
      <c r="D61" s="25"/>
      <c r="E61" s="25"/>
      <c r="F61" s="24" t="s">
        <v>144</v>
      </c>
      <c r="G61" s="26" t="s">
        <v>2</v>
      </c>
    </row>
    <row r="62" spans="1:9" s="48" customFormat="1" ht="15" customHeight="1">
      <c r="A62" s="56" t="s">
        <v>153</v>
      </c>
      <c r="B62" s="57"/>
      <c r="C62" s="58"/>
      <c r="D62" s="59"/>
      <c r="E62" s="60"/>
      <c r="F62" s="92"/>
      <c r="G62" s="61"/>
      <c r="H62" s="50"/>
      <c r="I62" s="39"/>
    </row>
    <row r="63" spans="1:9" s="48" customFormat="1" ht="12" customHeight="1">
      <c r="A63" s="62"/>
      <c r="B63" s="63"/>
      <c r="C63" s="64"/>
      <c r="D63" s="89"/>
      <c r="E63" s="65"/>
      <c r="F63" s="89"/>
      <c r="G63" s="49"/>
      <c r="H63" s="50"/>
      <c r="I63" s="39"/>
    </row>
    <row r="64" spans="1:9" s="48" customFormat="1" ht="15" customHeight="1">
      <c r="A64" s="76">
        <v>367644</v>
      </c>
      <c r="B64" s="53" t="s">
        <v>17</v>
      </c>
      <c r="C64" s="43" t="s">
        <v>95</v>
      </c>
      <c r="D64" s="87" t="s">
        <v>116</v>
      </c>
      <c r="E64" s="36"/>
      <c r="F64" s="77">
        <v>370</v>
      </c>
      <c r="G64" s="98">
        <f aca="true" t="shared" si="2" ref="G64:G69">F64/100</f>
        <v>3.7</v>
      </c>
      <c r="H64" s="50"/>
      <c r="I64" s="39"/>
    </row>
    <row r="65" spans="1:9" s="48" customFormat="1" ht="15" customHeight="1">
      <c r="A65" s="76">
        <v>372627</v>
      </c>
      <c r="B65" s="53" t="s">
        <v>18</v>
      </c>
      <c r="C65" s="43" t="s">
        <v>95</v>
      </c>
      <c r="D65" s="87" t="s">
        <v>111</v>
      </c>
      <c r="E65" s="36"/>
      <c r="F65" s="77">
        <v>370</v>
      </c>
      <c r="G65" s="98">
        <f t="shared" si="2"/>
        <v>3.7</v>
      </c>
      <c r="H65" s="50"/>
      <c r="I65" s="39"/>
    </row>
    <row r="66" spans="1:9" s="48" customFormat="1" ht="15" customHeight="1">
      <c r="A66" s="76">
        <v>372626</v>
      </c>
      <c r="B66" s="53" t="s">
        <v>109</v>
      </c>
      <c r="C66" s="43" t="s">
        <v>95</v>
      </c>
      <c r="D66" s="87" t="s">
        <v>93</v>
      </c>
      <c r="E66" s="36"/>
      <c r="F66" s="77">
        <v>370</v>
      </c>
      <c r="G66" s="98">
        <f t="shared" si="2"/>
        <v>3.7</v>
      </c>
      <c r="H66" s="50"/>
      <c r="I66" s="39"/>
    </row>
    <row r="67" spans="1:9" s="48" customFormat="1" ht="15" customHeight="1">
      <c r="A67" s="76">
        <v>372619</v>
      </c>
      <c r="B67" s="53" t="s">
        <v>106</v>
      </c>
      <c r="C67" s="43" t="s">
        <v>95</v>
      </c>
      <c r="D67" s="87" t="s">
        <v>93</v>
      </c>
      <c r="E67" s="36"/>
      <c r="F67" s="77">
        <v>370</v>
      </c>
      <c r="G67" s="98">
        <f t="shared" si="2"/>
        <v>3.7</v>
      </c>
      <c r="H67" s="50"/>
      <c r="I67" s="39"/>
    </row>
    <row r="68" spans="1:9" s="48" customFormat="1" ht="15" customHeight="1">
      <c r="A68" s="76">
        <v>372621</v>
      </c>
      <c r="B68" s="53" t="s">
        <v>108</v>
      </c>
      <c r="C68" s="43" t="s">
        <v>95</v>
      </c>
      <c r="D68" s="87" t="s">
        <v>93</v>
      </c>
      <c r="E68" s="36"/>
      <c r="F68" s="77">
        <v>370</v>
      </c>
      <c r="G68" s="98">
        <f t="shared" si="2"/>
        <v>3.7</v>
      </c>
      <c r="H68" s="50"/>
      <c r="I68" s="39"/>
    </row>
    <row r="69" spans="1:9" s="48" customFormat="1" ht="15" customHeight="1" thickBot="1">
      <c r="A69" s="85">
        <v>372623</v>
      </c>
      <c r="B69" s="54" t="s">
        <v>107</v>
      </c>
      <c r="C69" s="45" t="s">
        <v>95</v>
      </c>
      <c r="D69" s="88" t="s">
        <v>93</v>
      </c>
      <c r="E69" s="52"/>
      <c r="F69" s="81">
        <v>370</v>
      </c>
      <c r="G69" s="100">
        <f t="shared" si="2"/>
        <v>3.7</v>
      </c>
      <c r="H69" s="50"/>
      <c r="I69" s="39"/>
    </row>
    <row r="70" spans="1:9" s="48" customFormat="1" ht="12" customHeight="1">
      <c r="A70" s="96"/>
      <c r="B70" s="55"/>
      <c r="C70" s="46"/>
      <c r="D70" s="51"/>
      <c r="E70" s="47"/>
      <c r="F70" s="51"/>
      <c r="G70" s="73"/>
      <c r="H70" s="50"/>
      <c r="I70" s="39"/>
    </row>
    <row r="71" spans="1:8" s="1" customFormat="1" ht="18.75" customHeight="1" thickBot="1">
      <c r="A71" s="16" t="s">
        <v>0</v>
      </c>
      <c r="B71" s="10"/>
      <c r="C71" s="11"/>
      <c r="D71" s="11"/>
      <c r="E71" s="9"/>
      <c r="F71" s="80"/>
      <c r="H71" s="17"/>
    </row>
    <row r="72" spans="1:7" s="1" customFormat="1" ht="15" customHeight="1">
      <c r="A72" s="18" t="s">
        <v>97</v>
      </c>
      <c r="B72" s="19" t="s">
        <v>98</v>
      </c>
      <c r="C72" s="20" t="s">
        <v>145</v>
      </c>
      <c r="D72" s="21" t="s">
        <v>96</v>
      </c>
      <c r="E72" s="21"/>
      <c r="F72" s="176" t="s">
        <v>142</v>
      </c>
      <c r="G72" s="177"/>
    </row>
    <row r="73" spans="1:7" s="1" customFormat="1" ht="18" customHeight="1" thickBot="1">
      <c r="A73" s="22" t="s">
        <v>141</v>
      </c>
      <c r="B73" s="23" t="s">
        <v>143</v>
      </c>
      <c r="C73" s="24" t="s">
        <v>146</v>
      </c>
      <c r="D73" s="25"/>
      <c r="E73" s="25"/>
      <c r="F73" s="24" t="s">
        <v>144</v>
      </c>
      <c r="G73" s="26" t="s">
        <v>154</v>
      </c>
    </row>
    <row r="74" spans="1:7" s="42" customFormat="1" ht="12" customHeight="1">
      <c r="A74" s="33"/>
      <c r="B74" s="34"/>
      <c r="C74" s="40"/>
      <c r="D74" s="86"/>
      <c r="E74" s="35"/>
      <c r="F74" s="86"/>
      <c r="G74" s="41"/>
    </row>
    <row r="75" spans="1:9" s="48" customFormat="1" ht="15" customHeight="1">
      <c r="A75" s="76">
        <v>367695</v>
      </c>
      <c r="B75" s="53" t="s">
        <v>125</v>
      </c>
      <c r="C75" s="43" t="s">
        <v>95</v>
      </c>
      <c r="D75" s="87" t="s">
        <v>140</v>
      </c>
      <c r="E75" s="36"/>
      <c r="F75" s="77">
        <v>574</v>
      </c>
      <c r="G75" s="98">
        <f>ROUND(F75/3000,2)</f>
        <v>0.19</v>
      </c>
      <c r="H75" s="50"/>
      <c r="I75" s="39"/>
    </row>
    <row r="76" spans="1:9" s="48" customFormat="1" ht="15" customHeight="1">
      <c r="A76" s="76">
        <v>367693</v>
      </c>
      <c r="B76" s="53" t="s">
        <v>124</v>
      </c>
      <c r="C76" s="43" t="s">
        <v>95</v>
      </c>
      <c r="D76" s="87" t="s">
        <v>114</v>
      </c>
      <c r="E76" s="36"/>
      <c r="F76" s="77">
        <v>1154</v>
      </c>
      <c r="G76" s="98">
        <f>ROUND(F76/6000,2)</f>
        <v>0.19</v>
      </c>
      <c r="H76" s="50"/>
      <c r="I76" s="39"/>
    </row>
    <row r="77" spans="1:9" s="48" customFormat="1" ht="15" customHeight="1">
      <c r="A77" s="76">
        <v>367687</v>
      </c>
      <c r="B77" s="53" t="s">
        <v>100</v>
      </c>
      <c r="C77" s="43" t="s">
        <v>95</v>
      </c>
      <c r="D77" s="87" t="s">
        <v>114</v>
      </c>
      <c r="E77" s="36"/>
      <c r="F77" s="77">
        <v>574</v>
      </c>
      <c r="G77" s="98">
        <f>ROUND(F77/6000,2)</f>
        <v>0.1</v>
      </c>
      <c r="H77" s="50"/>
      <c r="I77" s="39"/>
    </row>
    <row r="78" spans="1:9" s="48" customFormat="1" ht="15" customHeight="1">
      <c r="A78" s="76">
        <v>367685</v>
      </c>
      <c r="B78" s="53" t="s">
        <v>101</v>
      </c>
      <c r="C78" s="43" t="s">
        <v>95</v>
      </c>
      <c r="D78" s="87" t="s">
        <v>115</v>
      </c>
      <c r="E78" s="36"/>
      <c r="F78" s="77">
        <v>1154</v>
      </c>
      <c r="G78" s="98">
        <f>ROUND(F78/12000,2)</f>
        <v>0.1</v>
      </c>
      <c r="H78" s="50"/>
      <c r="I78" s="39"/>
    </row>
    <row r="79" spans="1:9" s="48" customFormat="1" ht="15" customHeight="1">
      <c r="A79" s="76">
        <v>367691</v>
      </c>
      <c r="B79" s="53" t="s">
        <v>102</v>
      </c>
      <c r="C79" s="43" t="s">
        <v>95</v>
      </c>
      <c r="D79" s="87" t="s">
        <v>116</v>
      </c>
      <c r="E79" s="36"/>
      <c r="F79" s="77">
        <v>574</v>
      </c>
      <c r="G79" s="98">
        <f>ROUND(F79/4000,2)</f>
        <v>0.14</v>
      </c>
      <c r="H79" s="50"/>
      <c r="I79" s="39"/>
    </row>
    <row r="80" spans="1:9" s="48" customFormat="1" ht="15" customHeight="1">
      <c r="A80" s="76">
        <v>367689</v>
      </c>
      <c r="B80" s="53" t="s">
        <v>104</v>
      </c>
      <c r="C80" s="43" t="s">
        <v>95</v>
      </c>
      <c r="D80" s="87" t="s">
        <v>117</v>
      </c>
      <c r="E80" s="36"/>
      <c r="F80" s="77">
        <v>1154</v>
      </c>
      <c r="G80" s="98">
        <f>ROUND(F80/8000,2)</f>
        <v>0.14</v>
      </c>
      <c r="H80" s="50"/>
      <c r="I80" s="39"/>
    </row>
    <row r="81" spans="1:9" s="48" customFormat="1" ht="15" customHeight="1">
      <c r="A81" s="76">
        <v>367683</v>
      </c>
      <c r="B81" s="53" t="s">
        <v>103</v>
      </c>
      <c r="C81" s="43" t="s">
        <v>95</v>
      </c>
      <c r="D81" s="87" t="s">
        <v>116</v>
      </c>
      <c r="E81" s="36"/>
      <c r="F81" s="77">
        <v>574</v>
      </c>
      <c r="G81" s="98">
        <f>ROUND(F81/4000,2)</f>
        <v>0.14</v>
      </c>
      <c r="H81" s="50"/>
      <c r="I81" s="39"/>
    </row>
    <row r="82" spans="1:9" s="48" customFormat="1" ht="15" customHeight="1" thickBot="1">
      <c r="A82" s="85">
        <v>367681</v>
      </c>
      <c r="B82" s="54" t="s">
        <v>105</v>
      </c>
      <c r="C82" s="45" t="s">
        <v>95</v>
      </c>
      <c r="D82" s="88" t="s">
        <v>117</v>
      </c>
      <c r="E82" s="52"/>
      <c r="F82" s="81">
        <v>1154</v>
      </c>
      <c r="G82" s="100">
        <f>ROUND(F82/8000,2)</f>
        <v>0.14</v>
      </c>
      <c r="H82" s="50"/>
      <c r="I82" s="39"/>
    </row>
    <row r="83" spans="1:9" s="48" customFormat="1" ht="15" customHeight="1">
      <c r="A83" s="71"/>
      <c r="B83" s="72"/>
      <c r="C83" s="73"/>
      <c r="D83" s="91"/>
      <c r="E83" s="74"/>
      <c r="F83" s="94"/>
      <c r="I83" s="39"/>
    </row>
    <row r="84" spans="1:9" s="48" customFormat="1" ht="15" customHeight="1">
      <c r="A84" s="71"/>
      <c r="B84" s="72"/>
      <c r="C84" s="73"/>
      <c r="D84" s="91"/>
      <c r="E84" s="74"/>
      <c r="F84" s="94"/>
      <c r="I84" s="39"/>
    </row>
    <row r="85" spans="1:9" s="48" customFormat="1" ht="15" customHeight="1">
      <c r="A85" s="71"/>
      <c r="B85" s="72"/>
      <c r="C85" s="73"/>
      <c r="D85" s="91"/>
      <c r="E85" s="74"/>
      <c r="F85" s="94"/>
      <c r="I85" s="39"/>
    </row>
    <row r="86" spans="1:9" s="48" customFormat="1" ht="15" customHeight="1">
      <c r="A86" s="71"/>
      <c r="B86" s="72"/>
      <c r="C86" s="73"/>
      <c r="D86" s="91"/>
      <c r="E86" s="74"/>
      <c r="F86" s="94"/>
      <c r="I86" s="39"/>
    </row>
    <row r="87" spans="1:9" s="48" customFormat="1" ht="15" customHeight="1">
      <c r="A87" s="71"/>
      <c r="B87" s="72"/>
      <c r="C87" s="73"/>
      <c r="D87" s="91"/>
      <c r="E87" s="74"/>
      <c r="F87" s="94"/>
      <c r="I87" s="39"/>
    </row>
    <row r="88" spans="1:9" s="48" customFormat="1" ht="15" customHeight="1">
      <c r="A88" s="71"/>
      <c r="B88" s="72"/>
      <c r="C88" s="73"/>
      <c r="D88" s="91"/>
      <c r="E88" s="74"/>
      <c r="F88" s="94"/>
      <c r="I88" s="39"/>
    </row>
    <row r="89" spans="1:9" s="48" customFormat="1" ht="15" customHeight="1">
      <c r="A89" s="71"/>
      <c r="B89" s="72"/>
      <c r="C89" s="73"/>
      <c r="D89" s="91"/>
      <c r="E89" s="74"/>
      <c r="F89" s="94"/>
      <c r="I89" s="39"/>
    </row>
    <row r="90" spans="1:9" s="48" customFormat="1" ht="15" customHeight="1">
      <c r="A90" s="71"/>
      <c r="B90" s="72"/>
      <c r="C90" s="73"/>
      <c r="D90" s="91"/>
      <c r="E90" s="74"/>
      <c r="F90" s="94"/>
      <c r="I90" s="39"/>
    </row>
    <row r="91" spans="1:9" s="48" customFormat="1" ht="15" customHeight="1">
      <c r="A91" s="71"/>
      <c r="B91" s="72"/>
      <c r="C91" s="73"/>
      <c r="D91" s="91"/>
      <c r="E91" s="74"/>
      <c r="F91" s="94"/>
      <c r="I91" s="39"/>
    </row>
    <row r="92" spans="1:9" s="48" customFormat="1" ht="15" customHeight="1">
      <c r="A92" s="71"/>
      <c r="B92" s="72"/>
      <c r="C92" s="73"/>
      <c r="D92" s="91"/>
      <c r="E92" s="74"/>
      <c r="F92" s="94"/>
      <c r="I92" s="39"/>
    </row>
    <row r="93" spans="1:9" s="48" customFormat="1" ht="15" customHeight="1">
      <c r="A93" s="71"/>
      <c r="B93" s="72"/>
      <c r="C93" s="73"/>
      <c r="D93" s="91"/>
      <c r="E93" s="74"/>
      <c r="F93" s="94"/>
      <c r="I93" s="39"/>
    </row>
    <row r="94" spans="1:9" s="48" customFormat="1" ht="15" customHeight="1">
      <c r="A94" s="71"/>
      <c r="B94" s="72"/>
      <c r="C94" s="73"/>
      <c r="D94" s="91"/>
      <c r="E94" s="74"/>
      <c r="F94" s="94"/>
      <c r="I94" s="39"/>
    </row>
    <row r="95" spans="1:9" s="48" customFormat="1" ht="15" customHeight="1">
      <c r="A95" s="71"/>
      <c r="B95" s="72"/>
      <c r="C95" s="73"/>
      <c r="D95" s="91"/>
      <c r="E95" s="74"/>
      <c r="F95" s="94"/>
      <c r="I95" s="39"/>
    </row>
    <row r="96" spans="1:9" s="48" customFormat="1" ht="15" customHeight="1">
      <c r="A96" s="71"/>
      <c r="B96" s="72"/>
      <c r="C96" s="73"/>
      <c r="D96" s="91"/>
      <c r="E96" s="74"/>
      <c r="F96" s="94"/>
      <c r="I96" s="39"/>
    </row>
    <row r="97" spans="1:9" s="48" customFormat="1" ht="15" customHeight="1">
      <c r="A97" s="71"/>
      <c r="B97" s="72"/>
      <c r="C97" s="73"/>
      <c r="D97" s="91"/>
      <c r="E97" s="74"/>
      <c r="F97" s="94"/>
      <c r="I97" s="39"/>
    </row>
    <row r="98" spans="1:9" s="48" customFormat="1" ht="15" customHeight="1">
      <c r="A98" s="71"/>
      <c r="B98" s="72"/>
      <c r="C98" s="73"/>
      <c r="D98" s="91"/>
      <c r="E98" s="74"/>
      <c r="F98" s="94"/>
      <c r="I98" s="39"/>
    </row>
    <row r="99" spans="1:9" s="48" customFormat="1" ht="15" customHeight="1">
      <c r="A99" s="71"/>
      <c r="B99" s="72"/>
      <c r="C99" s="73"/>
      <c r="D99" s="91"/>
      <c r="E99" s="74"/>
      <c r="F99" s="94"/>
      <c r="I99" s="39"/>
    </row>
    <row r="100" spans="1:9" s="48" customFormat="1" ht="15" customHeight="1">
      <c r="A100" s="71"/>
      <c r="B100" s="72"/>
      <c r="C100" s="73"/>
      <c r="D100" s="91"/>
      <c r="E100" s="74"/>
      <c r="F100" s="94"/>
      <c r="I100" s="39"/>
    </row>
    <row r="101" spans="1:9" s="48" customFormat="1" ht="15" customHeight="1">
      <c r="A101" s="71"/>
      <c r="B101" s="72"/>
      <c r="C101" s="73"/>
      <c r="D101" s="91"/>
      <c r="E101" s="74"/>
      <c r="F101" s="94"/>
      <c r="I101" s="39"/>
    </row>
    <row r="102" spans="1:9" s="48" customFormat="1" ht="15" customHeight="1">
      <c r="A102" s="71"/>
      <c r="B102" s="72"/>
      <c r="C102" s="73"/>
      <c r="D102" s="91"/>
      <c r="E102" s="74"/>
      <c r="F102" s="94"/>
      <c r="I102" s="39"/>
    </row>
    <row r="103" spans="1:9" s="48" customFormat="1" ht="15" customHeight="1">
      <c r="A103" s="71"/>
      <c r="B103" s="72"/>
      <c r="C103" s="73"/>
      <c r="D103" s="91"/>
      <c r="E103" s="74"/>
      <c r="F103" s="94"/>
      <c r="I103" s="39"/>
    </row>
    <row r="104" spans="1:9" s="48" customFormat="1" ht="15" customHeight="1">
      <c r="A104" s="71"/>
      <c r="B104" s="72"/>
      <c r="C104" s="73"/>
      <c r="D104" s="91"/>
      <c r="E104" s="74"/>
      <c r="F104" s="94"/>
      <c r="I104" s="39"/>
    </row>
    <row r="105" spans="1:9" s="48" customFormat="1" ht="15" customHeight="1">
      <c r="A105" s="71"/>
      <c r="B105" s="72"/>
      <c r="C105" s="73"/>
      <c r="D105" s="91"/>
      <c r="E105" s="74"/>
      <c r="F105" s="94"/>
      <c r="I105" s="39"/>
    </row>
    <row r="106" spans="1:9" s="48" customFormat="1" ht="15" customHeight="1">
      <c r="A106" s="71"/>
      <c r="B106" s="72"/>
      <c r="C106" s="73"/>
      <c r="D106" s="91"/>
      <c r="E106" s="74"/>
      <c r="F106" s="94"/>
      <c r="I106" s="39"/>
    </row>
    <row r="107" spans="1:9" s="48" customFormat="1" ht="15" customHeight="1">
      <c r="A107" s="71"/>
      <c r="B107" s="72"/>
      <c r="C107" s="73"/>
      <c r="D107" s="91"/>
      <c r="E107" s="74"/>
      <c r="F107" s="94"/>
      <c r="I107" s="39"/>
    </row>
    <row r="108" spans="1:9" s="48" customFormat="1" ht="15" customHeight="1">
      <c r="A108" s="71"/>
      <c r="B108" s="72"/>
      <c r="C108" s="73"/>
      <c r="D108" s="91"/>
      <c r="E108" s="74"/>
      <c r="F108" s="94"/>
      <c r="I108" s="39"/>
    </row>
    <row r="109" spans="1:9" s="48" customFormat="1" ht="15" customHeight="1">
      <c r="A109" s="71"/>
      <c r="B109" s="72"/>
      <c r="C109" s="73"/>
      <c r="D109" s="91"/>
      <c r="E109" s="74"/>
      <c r="F109" s="94"/>
      <c r="I109" s="39"/>
    </row>
    <row r="110" spans="1:9" s="48" customFormat="1" ht="15" customHeight="1">
      <c r="A110" s="174" t="s">
        <v>242</v>
      </c>
      <c r="B110" s="174"/>
      <c r="C110" s="174"/>
      <c r="D110" s="174"/>
      <c r="E110" s="174"/>
      <c r="F110" s="174"/>
      <c r="G110" s="174"/>
      <c r="I110" s="39"/>
    </row>
    <row r="111" spans="1:9" s="48" customFormat="1" ht="15" customHeight="1">
      <c r="A111" s="175" t="s">
        <v>74</v>
      </c>
      <c r="B111" s="175"/>
      <c r="C111" s="175"/>
      <c r="D111" s="175"/>
      <c r="E111" s="175"/>
      <c r="F111" s="175"/>
      <c r="G111" s="175"/>
      <c r="I111" s="39"/>
    </row>
    <row r="112" spans="1:9" s="48" customFormat="1" ht="15" customHeight="1">
      <c r="A112" s="71"/>
      <c r="B112" s="72"/>
      <c r="C112" s="73"/>
      <c r="D112" s="91"/>
      <c r="E112" s="74"/>
      <c r="F112" s="94"/>
      <c r="I112" s="39"/>
    </row>
  </sheetData>
  <sheetProtection/>
  <mergeCells count="8">
    <mergeCell ref="A110:G110"/>
    <mergeCell ref="A111:G111"/>
    <mergeCell ref="F6:G6"/>
    <mergeCell ref="F72:G72"/>
    <mergeCell ref="F27:G27"/>
    <mergeCell ref="A57:G57"/>
    <mergeCell ref="A58:G58"/>
    <mergeCell ref="F60:G60"/>
  </mergeCells>
  <printOptions horizontalCentered="1"/>
  <pageMargins left="0.5905511811023623" right="0.3937007874015748" top="0.3937007874015748" bottom="0.1968503937007874" header="0.1968503937007874" footer="0.31496062992125984"/>
  <pageSetup horizontalDpi="600" verticalDpi="600" orientation="portrait" paperSize="9" r:id="rId2"/>
  <headerFooter alignWithMargins="0">
    <oddFooter>&amp;CCeny jsou uvedeny bez DPH.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Smoza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cp:lastPrinted>2010-04-13T15:25:16Z</cp:lastPrinted>
  <dcterms:created xsi:type="dcterms:W3CDTF">1999-03-24T07:13:19Z</dcterms:created>
  <dcterms:modified xsi:type="dcterms:W3CDTF">2010-04-13T15:25:25Z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