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tabRatio="840" activeTab="0"/>
  </bookViews>
  <sheets>
    <sheet name="kancelářské papíry" sheetId="1" r:id="rId1"/>
  </sheets>
  <externalReferences>
    <externalReference r:id="rId4"/>
  </externalReferences>
  <definedNames>
    <definedName name="Acquerello">#REF!</definedName>
    <definedName name="ConstellationJ">#REF!</definedName>
    <definedName name="ConstellationJade">#REF!</definedName>
    <definedName name="ConstellationS">#REF!</definedName>
    <definedName name="Cottage">#REF!</definedName>
    <definedName name="Freelife">#REF!</definedName>
    <definedName name="_xlnm.Print_Titles" localSheetId="0">'kancelářské papíry'!$1:$4</definedName>
    <definedName name="Nettuno">#REF!</definedName>
    <definedName name="_xlnm.Print_Area" localSheetId="0">'kancelářské papíry'!$A$1:$H$330</definedName>
    <definedName name="Savile">#REF!</definedName>
    <definedName name="SirioB">#REF!</definedName>
    <definedName name="SirioC">#REF!</definedName>
    <definedName name="SirioE">#REF!</definedName>
    <definedName name="SirioS">#REF!</definedName>
    <definedName name="Splendorgel">#REF!</definedName>
    <definedName name="SplendorluxB">#REF!</definedName>
    <definedName name="SplendorluxC">#REF!</definedName>
    <definedName name="SplendorluxE">#REF!</definedName>
    <definedName name="SplendorluxF">#REF!</definedName>
    <definedName name="SplendorluxM">#REF!</definedName>
    <definedName name="SplendorluxP">#REF!</definedName>
    <definedName name="SplendorluxV">#REF!</definedName>
    <definedName name="Tintoreto">#REF!</definedName>
    <definedName name="TintoretoM">#REF!</definedName>
  </definedNames>
  <calcPr fullCalcOnLoad="1"/>
</workbook>
</file>

<file path=xl/sharedStrings.xml><?xml version="1.0" encoding="utf-8"?>
<sst xmlns="http://schemas.openxmlformats.org/spreadsheetml/2006/main" count="736" uniqueCount="241">
  <si>
    <t>KOPÍROVACÍ PAPÍRY</t>
  </si>
  <si>
    <t>Effecto  80g  A4</t>
  </si>
  <si>
    <t>Effecto 90g  A4</t>
  </si>
  <si>
    <t>Volumax 80g  A3</t>
  </si>
  <si>
    <t>Volumax 80g  A4</t>
  </si>
  <si>
    <t>Communiqué  80g  A4</t>
  </si>
  <si>
    <t>Communiqué  80g  A3</t>
  </si>
  <si>
    <t>Kreslící karton 220g  A4</t>
  </si>
  <si>
    <t>Kreslící karton 220g  A3</t>
  </si>
  <si>
    <t>RECYKLOVANÉ KOPÍROVACÍ PAPÍRY</t>
  </si>
  <si>
    <t>KRESLICÍ KARTON</t>
  </si>
  <si>
    <t>KOPÍROVACÍ PAPÍRY HEWLETT PACKARD</t>
  </si>
  <si>
    <t>HP Copy 80g  A4</t>
  </si>
  <si>
    <t>HP Office 80g  A4</t>
  </si>
  <si>
    <t>HP Printing 80g  A4</t>
  </si>
  <si>
    <t>HP Printing 80g  A3</t>
  </si>
  <si>
    <t>HP Printing 80g  A4 - Quickbox</t>
  </si>
  <si>
    <t>2500 ks</t>
  </si>
  <si>
    <t>HP All in One 80g  A4</t>
  </si>
  <si>
    <t>K</t>
  </si>
  <si>
    <t>2 role</t>
  </si>
  <si>
    <t>SPECIÁLNÍ PAPÍR PRO BAREVNÉ KOPÍROVANÍ A TISK - LASER</t>
  </si>
  <si>
    <t>1 role</t>
  </si>
  <si>
    <t>SPECIÁLNÍ PAPÍR PRO BAREVNÉ KOPÍROVANÍ A TISK - LASER ( NATÍRANÉ )</t>
  </si>
  <si>
    <t>BAREVNÉ PAPÍRY</t>
  </si>
  <si>
    <t>Volumax 80g  A5</t>
  </si>
  <si>
    <t>S - standardní sortiment                  Z - zakázkový sortiment                  K - končící sortiment</t>
  </si>
  <si>
    <t>Označení</t>
  </si>
  <si>
    <t>500 ks</t>
  </si>
  <si>
    <t>250 ks</t>
  </si>
  <si>
    <t>200 ks</t>
  </si>
  <si>
    <t>S</t>
  </si>
  <si>
    <t>Balení</t>
  </si>
  <si>
    <t>Kód</t>
  </si>
  <si>
    <t>Název</t>
  </si>
  <si>
    <t>HP</t>
  </si>
  <si>
    <t>CHP910</t>
  </si>
  <si>
    <t>CHP110</t>
  </si>
  <si>
    <t>CHP210</t>
  </si>
  <si>
    <t>CHP220</t>
  </si>
  <si>
    <t>CHP215</t>
  </si>
  <si>
    <t>CHP712</t>
  </si>
  <si>
    <t>zboží</t>
  </si>
  <si>
    <t>Prodejní cena (Kč)</t>
  </si>
  <si>
    <t>specifikace zboží</t>
  </si>
  <si>
    <t>cena</t>
  </si>
  <si>
    <t>Standard</t>
  </si>
  <si>
    <t>Zakázkový</t>
  </si>
  <si>
    <t>cena za ks</t>
  </si>
  <si>
    <t>Effecto  80 g  A3</t>
  </si>
  <si>
    <t>cena za roli</t>
  </si>
  <si>
    <t>Z</t>
  </si>
  <si>
    <t>Antalis Recycled ISO 70, A4, 80g</t>
  </si>
  <si>
    <t>Antalis Recycled ISO 80, A4, 80g</t>
  </si>
  <si>
    <t>Euro Fine 80g  A4</t>
  </si>
  <si>
    <t>Euro Fine 80g  A3</t>
  </si>
  <si>
    <t>Value Office 75g  A4</t>
  </si>
  <si>
    <t>Value Office 75g  A3</t>
  </si>
  <si>
    <t>Data Copy 80g  A4</t>
  </si>
  <si>
    <t>Data Copy 80g  A3</t>
  </si>
  <si>
    <t>Pioneer 80g  A4</t>
  </si>
  <si>
    <t>Pioneer 80g  A3</t>
  </si>
  <si>
    <t>MultiCopy Original 80g  A4</t>
  </si>
  <si>
    <t>MultiCopy Original 80g  A3</t>
  </si>
  <si>
    <t>MultiCopy Original 80g  A4 - Quickbox</t>
  </si>
  <si>
    <t>MultiCopy Original 80g  A5</t>
  </si>
  <si>
    <t>MultiCopy Original 90g  A4</t>
  </si>
  <si>
    <t>MultiCopy Original 160g  A4</t>
  </si>
  <si>
    <t>DCP 90g  A4</t>
  </si>
  <si>
    <t>DCP 90g  A3</t>
  </si>
  <si>
    <t>DCP 90g  SR A3 (320x450)</t>
  </si>
  <si>
    <t>DCP 100g  A4</t>
  </si>
  <si>
    <t>DCP 100g  A3</t>
  </si>
  <si>
    <t>DCP 100g  A3+ (305x457)</t>
  </si>
  <si>
    <t>DCP 100g  SR A3 (320x450)</t>
  </si>
  <si>
    <t>DCP 120g  A4</t>
  </si>
  <si>
    <t>DCP 120g  A3</t>
  </si>
  <si>
    <t>DCP 120g  A3+ (305x457)</t>
  </si>
  <si>
    <t>DCP 120g  SR A3 (320x450)</t>
  </si>
  <si>
    <t>DCP 160g  A4</t>
  </si>
  <si>
    <t>DCP 160g  A3</t>
  </si>
  <si>
    <t>DCP 160g  A3+ (305x457)</t>
  </si>
  <si>
    <t>DCP 160g  SR A3 (320x450)</t>
  </si>
  <si>
    <t>DCP 190g  A4</t>
  </si>
  <si>
    <t>DCP 190g  A3</t>
  </si>
  <si>
    <t>DCP 190g  A3+ (305x457)</t>
  </si>
  <si>
    <t>DCP 190g  SR A3 (320x450)</t>
  </si>
  <si>
    <t>DCP 210g  A4</t>
  </si>
  <si>
    <t>DCP 210g  A3</t>
  </si>
  <si>
    <t>DCP 210g  A3+ (305x457)</t>
  </si>
  <si>
    <t>DCP 210g  SR A3 (320x450)</t>
  </si>
  <si>
    <t>DCP 250g  A4</t>
  </si>
  <si>
    <t>DCP 250g  A3</t>
  </si>
  <si>
    <t>DCP 250g  A3+ (305x457)</t>
  </si>
  <si>
    <t>DCP 250g  SR A3 (320x450)</t>
  </si>
  <si>
    <t>DCP 280g  A4</t>
  </si>
  <si>
    <t>DCP 280g  A3</t>
  </si>
  <si>
    <t>DCP 280g  A3+ (305x457)</t>
  </si>
  <si>
    <t>DCP 280g  SR A3 (320x450)</t>
  </si>
  <si>
    <t>125 ks</t>
  </si>
  <si>
    <t>DCP Coated - lesk 135g  A4</t>
  </si>
  <si>
    <t>DCP Coated - lesk 135g  A3</t>
  </si>
  <si>
    <t>DCP Coated - lesk 135g  SR A3 (320x450)</t>
  </si>
  <si>
    <t>DCP Coated - lesk 170g  A4</t>
  </si>
  <si>
    <t>DCP Coated - lesk 170g  A3</t>
  </si>
  <si>
    <t>DCP Coated - lesk 170g  SR A3 (320x450)</t>
  </si>
  <si>
    <t>DCP Coated - lesk 200g  A4</t>
  </si>
  <si>
    <t>DCP Coated - lesk 200g  A3</t>
  </si>
  <si>
    <t>DCP Coated - lesk 200g  SR A3 (320x450)</t>
  </si>
  <si>
    <t>DCP Coated - lesk 250g  A4</t>
  </si>
  <si>
    <t>DCP Coated - lesk 250g  A3</t>
  </si>
  <si>
    <t>DCP Coated - lesk 250g  SR A3 (320x450)</t>
  </si>
  <si>
    <t>KOPÍROVACÍ PAPÍRY V ROLÍCH - MULTICOPY ORIGINAL - návin 150 m</t>
  </si>
  <si>
    <t>Xero role Multicopy 80g, šíře 420, návin 150 m</t>
  </si>
  <si>
    <t>Xero role Multicopy 80g, šíře 594, návin 150 m</t>
  </si>
  <si>
    <t>Xero role Multicopy 80g, šíře 841, návin 150 m</t>
  </si>
  <si>
    <t>Xero role Multicopy 80g, šíře 841, návin 150 m - lepená</t>
  </si>
  <si>
    <t>KOPÍROVACÍ PAPÍRY V ROLÍCH - MULTICOPY ORIGINAL - návin 175 m</t>
  </si>
  <si>
    <t>Xero role Multicopy 80g, šíře 297, návin 175 m</t>
  </si>
  <si>
    <t>Xero role Multicopy 80g, šíře 420, návin 175 m</t>
  </si>
  <si>
    <t>Xero role Multicopy 80g, šíře 594, návin 175 m</t>
  </si>
  <si>
    <t>Xero role Multicopy 80g, šíře 620, návin 175 m</t>
  </si>
  <si>
    <t>Xero role Multicopy 80g, šíře 841, návin 175 m</t>
  </si>
  <si>
    <t>Xero role Multicopy 80g, šíře 914, návin 175 m</t>
  </si>
  <si>
    <t>Xero role Multicopy 80g, šíře 297, návin 175 m - lepená</t>
  </si>
  <si>
    <t>Xero role Multicopy 80g, šíře 420, návin 175 m - lepená</t>
  </si>
  <si>
    <t>Xero role Multicopy 80g, šíře 594, návin 175 m - lepená</t>
  </si>
  <si>
    <t>Xero role Multicopy 80g, šíře 620, návin 175 m - lepená</t>
  </si>
  <si>
    <t>Xero role Multicopy 80g, šíře 841, návin 175 m - lepená</t>
  </si>
  <si>
    <t>Xero role Multicopy 80g, šíře 914, návin 175 m - lepená</t>
  </si>
  <si>
    <t>PLOTROVÉ ROLE - MULTICOPY ORIGINAL - návin 46 m a 100m</t>
  </si>
  <si>
    <t>Plotrové role Multicopy 80g, šíře 297, návin 46 m</t>
  </si>
  <si>
    <t>Plotrové role Multicopy 80g, šíře 330, návin 46 m</t>
  </si>
  <si>
    <t>Plotrové role Multicopy 80g, šíře 420, návin 46 m</t>
  </si>
  <si>
    <t>Plotrové role Multicopy 80g, šíře 440, návin 46 m</t>
  </si>
  <si>
    <t>Plotrové role Multicopy 80g, šíře 610, návin 46 m</t>
  </si>
  <si>
    <t>Plotrové role Multicopy 80g, šíře 620, návin 46 m</t>
  </si>
  <si>
    <t>Plotrové role Multicopy 80g, šíře 841, návin 46 m</t>
  </si>
  <si>
    <t>Plotrové role Multicopy 80g, šíře 914, návin 46 m</t>
  </si>
  <si>
    <t>Plotrové role Multicopy 90g, šíře 297, návin 46 m</t>
  </si>
  <si>
    <t>Plotrové role Multicopy 90g, šíře 420, návin 46 m</t>
  </si>
  <si>
    <t>Plotrové role Multicopy 90g, šíře 594, návin 46 m</t>
  </si>
  <si>
    <t>Plotrové role Multicopy 90g, šíře 610, návin 46 m</t>
  </si>
  <si>
    <t>Plotrové role Multicopy 90g, šíře 620, návin 46 m</t>
  </si>
  <si>
    <t>Plotrové role Multicopy 90g, šíře 841, návin 46 m</t>
  </si>
  <si>
    <t>Plotrové role Multicopy 90g, šíře 914, návin 46 m</t>
  </si>
  <si>
    <t>Plotrové role Multicopy 90g, šíře 620, návin 100 m</t>
  </si>
  <si>
    <t>Plotrové role Multicopy 80g, šíře 914, návin 100 m</t>
  </si>
  <si>
    <t>SPECIÁLNÍ PAPÍR PRO BAREVNÉ KOPÍROVANÍ A TISK - LASER (SLONOVINOVÁ)</t>
  </si>
  <si>
    <t>DCP 100g  A4 - slonovinová barva</t>
  </si>
  <si>
    <t>DCP 100g  A3 - slonovinocá barva</t>
  </si>
  <si>
    <t>DCP 120g  A4 - slonovinová barva</t>
  </si>
  <si>
    <t>DCP 120g  A3 - slonovinocá barva</t>
  </si>
  <si>
    <t>DCP 160g  A4 - slonovinová barva</t>
  </si>
  <si>
    <t>DCP 160g  A3 - slonovinocá barva</t>
  </si>
  <si>
    <t>DCP 190g  A4 - slonovinová barva</t>
  </si>
  <si>
    <t>DCP 190g  A3 - slonovinocá barva</t>
  </si>
  <si>
    <t>DCP 210g  A4 - slonovinová barva</t>
  </si>
  <si>
    <t>DCP 210g  A3 - slonovinocá barva</t>
  </si>
  <si>
    <t>DCP 250g  A4 - slonovinová barva</t>
  </si>
  <si>
    <t>DCP 250g  A3 - slonovinocá barva</t>
  </si>
  <si>
    <t>408375</t>
  </si>
  <si>
    <t>Plotrové role Multicopy 80g, šíře 594, návin 46 m</t>
  </si>
  <si>
    <t>408411</t>
  </si>
  <si>
    <t>Xero role Multicopy 90g, šíře 914, návin 175 m - lepená</t>
  </si>
  <si>
    <t>Xero role Multicopy 80g, šíře 860, návin 175 m - lepená</t>
  </si>
  <si>
    <t>Xero role Multicopy 80g, šíře 440, návin 175 m - lepená</t>
  </si>
  <si>
    <t>408389</t>
  </si>
  <si>
    <t>409342</t>
  </si>
  <si>
    <t>409339</t>
  </si>
  <si>
    <t>398074</t>
  </si>
  <si>
    <t>MultiCopy Original 80g  A2 594 x 420</t>
  </si>
  <si>
    <t>TEAM 80g  A4</t>
  </si>
  <si>
    <t>TEAM 80g  A3</t>
  </si>
  <si>
    <t>Symbio Copy 80g  A4</t>
  </si>
  <si>
    <t>406946</t>
  </si>
  <si>
    <t>361671</t>
  </si>
  <si>
    <t>389528</t>
  </si>
  <si>
    <t>DCP 300g  SR A3 (320x450)</t>
  </si>
  <si>
    <t>PLOTROVÉ ROLE - návin 50 m, dutinka 50 mm</t>
  </si>
  <si>
    <t>Plotrové role KRPA 80g, šíře 420, návin 50 m</t>
  </si>
  <si>
    <t>Plotrové role KRPA 80g, šíře 620, návin 50 m</t>
  </si>
  <si>
    <t>Plotrové role KRPA 80g, šíře 914, návin 50 m</t>
  </si>
  <si>
    <t>- kompletní nabídku najdete v kapitole "barevné papíry"</t>
  </si>
  <si>
    <t>433191</t>
  </si>
  <si>
    <t>Image Volume 80g A4</t>
  </si>
  <si>
    <t>433192</t>
  </si>
  <si>
    <t>Image Volume 80g A3</t>
  </si>
  <si>
    <t>433193</t>
  </si>
  <si>
    <t>Image Business 80g A4</t>
  </si>
  <si>
    <t>433194</t>
  </si>
  <si>
    <t>Image Business 80g A3</t>
  </si>
  <si>
    <t>433195</t>
  </si>
  <si>
    <t>Image Impact 80g A4</t>
  </si>
  <si>
    <t>433196</t>
  </si>
  <si>
    <t>Image Impact 80g A3</t>
  </si>
  <si>
    <t>Duo Copy 80g A4</t>
  </si>
  <si>
    <t>Duo Office 80g A4</t>
  </si>
  <si>
    <t>KOPÍROVACÍ PAPÍRY IMAGE</t>
  </si>
  <si>
    <t>KOPÍROVACÍ PAPÍRY DUO</t>
  </si>
  <si>
    <t>Color Copy 90g A4                                                    5 balení v krabici</t>
  </si>
  <si>
    <t>Color Copy 90g A3                                                    5 balení v krabici</t>
  </si>
  <si>
    <t>Color Copy 100g A4                                                  5 balení v krabici</t>
  </si>
  <si>
    <t>Color Copy 100g A3                                                  4 balení v krabici</t>
  </si>
  <si>
    <t>Color Copy 120g A4                                                  4 balení v krabici</t>
  </si>
  <si>
    <t>Color Copy 120g A3                                                  4 balení v krabici</t>
  </si>
  <si>
    <t>Color Copy 160g A4                                                  5 balení v krabici</t>
  </si>
  <si>
    <t>Color Copy 160g A3                                                  5 balení v krabici</t>
  </si>
  <si>
    <t>Color Copy 200g A4                                                  5 balení v krabici</t>
  </si>
  <si>
    <t>Color Copy 200g A3                                                  4 balení v krabici</t>
  </si>
  <si>
    <t>Color Copy 250g A4                                                  4 balení v krabici</t>
  </si>
  <si>
    <t>Color Copy 250g A3                                                  4 balení v krabici</t>
  </si>
  <si>
    <t>Color Copy Coated 135g A4 - lesk                                8 bal. v krabici</t>
  </si>
  <si>
    <t>Color Copy Coated 135g A3 - lesk                                7 bal. v krabici</t>
  </si>
  <si>
    <t>Color Copy Coated 135g SRA3 (45 x 32 cm) - lesk  6 bal. v krabici</t>
  </si>
  <si>
    <t>Color Copy Coated 170g A4 - lesk                                6 bal. v krabici</t>
  </si>
  <si>
    <t>Color Copy Coated 170g A3 - lesk                                5 bal. v krabici</t>
  </si>
  <si>
    <t>Color Copy Coated 170g SRA3 (45 x 32 cm) - lesk  5 bal. v krabici</t>
  </si>
  <si>
    <t>Color Copy Coated 200g A4 - lesk                                5 bal. v krabici</t>
  </si>
  <si>
    <t>Color Copy Coated 200g A3 - lesk                                4 bal. v krabici</t>
  </si>
  <si>
    <t>Color Copy Coated 200g SRA3 (45 x 32 cm) - lesk  4 bal. v krabici</t>
  </si>
  <si>
    <t>393236</t>
  </si>
  <si>
    <t>Xero role Multicopy 80g, šíře 297, návin 150 m - lepená</t>
  </si>
  <si>
    <t>Xero role Multicopy 80g, šíře 420, návin 150 m - lepená</t>
  </si>
  <si>
    <t>Xero role Multicopy 80g, šíře 594, návin 150 m - lepená</t>
  </si>
  <si>
    <t>Xero role Multicopy 80g, šíře 620, návin 150 m - lepená</t>
  </si>
  <si>
    <t>Xero role Multicopy 80g, šíře 860, návin 150 m - lepená</t>
  </si>
  <si>
    <t>Xero role Multicopy 80g, šíře 914, návin 150 m - lepená</t>
  </si>
  <si>
    <t>cena dle konkrétní zakázky</t>
  </si>
  <si>
    <t>423045</t>
  </si>
  <si>
    <t>423047</t>
  </si>
  <si>
    <t>Image Volume 80g A5</t>
  </si>
  <si>
    <t>437427</t>
  </si>
  <si>
    <t>Na zakázku objednáme i další formáty.</t>
  </si>
  <si>
    <t>423046</t>
  </si>
  <si>
    <t>Duo Copy 80g A3</t>
  </si>
  <si>
    <t>Duo Office 80g A3</t>
  </si>
  <si>
    <t>423048</t>
  </si>
  <si>
    <t>Platnost od 1. 4. 2010</t>
  </si>
  <si>
    <t xml:space="preserve">internet : www.mkpapir.cz     e-mail : info@mkpapir.cz    </t>
  </si>
  <si>
    <t>Na vyžádání dodáváme také další rozměry a gramáže (A3+, A3++, …), více informací u obchodního zástupce.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</si>
</sst>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@&quot;č.&quot;"/>
    <numFmt numFmtId="166" formatCode="&quot;č.&quot;@"/>
    <numFmt numFmtId="167" formatCode="#\ ##0.\-"/>
    <numFmt numFmtId="168" formatCode="&quot;2400&quot;@"/>
    <numFmt numFmtId="169" formatCode="#,##0.\-"/>
    <numFmt numFmtId="170" formatCode="&quot;2100&quot;@"/>
    <numFmt numFmtId="171" formatCode="0\ &quot;kg&quot;"/>
    <numFmt numFmtId="172" formatCode="0&quot; ks&quot;"/>
    <numFmt numFmtId="173" formatCode="&quot;21013&quot;@"/>
    <numFmt numFmtId="174" formatCode="&quot;210101&quot;@"/>
    <numFmt numFmtId="175" formatCode="&quot;21011&quot;@"/>
    <numFmt numFmtId="176" formatCode="&quot;210109&quot;@"/>
    <numFmt numFmtId="177" formatCode="#,##0.0"/>
    <numFmt numFmtId="178" formatCode="&quot;30002&quot;@"/>
    <numFmt numFmtId="179" formatCode="&quot;30003&quot;@"/>
    <numFmt numFmtId="180" formatCode="&quot;200&quot;@"/>
    <numFmt numFmtId="181" formatCode="&quot;210125&quot;@"/>
    <numFmt numFmtId="182" formatCode="&quot;21012&quot;@"/>
    <numFmt numFmtId="183" formatCode="&quot;210123&quot;@"/>
    <numFmt numFmtId="184" formatCode="0.0%"/>
    <numFmt numFmtId="185" formatCode="&quot;2110&quot;@"/>
    <numFmt numFmtId="186" formatCode="#,##0.000"/>
    <numFmt numFmtId="187" formatCode="#,##0.0000"/>
    <numFmt numFmtId="188" formatCode="#,##0.00000"/>
    <numFmt numFmtId="189" formatCode="0\ &quot;ks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%"/>
  </numFmts>
  <fonts count="57">
    <font>
      <sz val="8"/>
      <name val="Swis721 LtCn CE"/>
      <family val="0"/>
    </font>
    <font>
      <sz val="9"/>
      <name val="Swis721 CE"/>
      <family val="2"/>
    </font>
    <font>
      <b/>
      <sz val="9"/>
      <name val="Swis721 CE"/>
      <family val="2"/>
    </font>
    <font>
      <sz val="5"/>
      <name val="Swis721 CE"/>
      <family val="2"/>
    </font>
    <font>
      <sz val="9"/>
      <name val="Futura Lt CE"/>
      <family val="2"/>
    </font>
    <font>
      <b/>
      <sz val="11"/>
      <name val="Futura Lt CE"/>
      <family val="2"/>
    </font>
    <font>
      <b/>
      <sz val="9"/>
      <name val="Futura Lt CE"/>
      <family val="2"/>
    </font>
    <font>
      <sz val="11"/>
      <name val="Futura Lt CE"/>
      <family val="2"/>
    </font>
    <font>
      <i/>
      <sz val="11"/>
      <name val="Futura Lt CE"/>
      <family val="2"/>
    </font>
    <font>
      <b/>
      <sz val="13"/>
      <name val="Futura Lt CE"/>
      <family val="2"/>
    </font>
    <font>
      <i/>
      <sz val="9"/>
      <name val="Futura Lt CE"/>
      <family val="2"/>
    </font>
    <font>
      <b/>
      <sz val="8"/>
      <name val="Swis721 CE"/>
      <family val="2"/>
    </font>
    <font>
      <b/>
      <sz val="13"/>
      <name val="Swis721 CE"/>
      <family val="2"/>
    </font>
    <font>
      <b/>
      <sz val="9"/>
      <color indexed="9"/>
      <name val="Swis721 CE"/>
      <family val="2"/>
    </font>
    <font>
      <b/>
      <sz val="9"/>
      <color indexed="8"/>
      <name val="Futura Lt CE"/>
      <family val="2"/>
    </font>
    <font>
      <b/>
      <i/>
      <sz val="9"/>
      <name val="Futura Lt CE"/>
      <family val="2"/>
    </font>
    <font>
      <b/>
      <i/>
      <sz val="9"/>
      <name val="Swis721 CE"/>
      <family val="2"/>
    </font>
    <font>
      <b/>
      <i/>
      <sz val="11"/>
      <name val="Futura Lt CE"/>
      <family val="2"/>
    </font>
    <font>
      <u val="single"/>
      <sz val="8"/>
      <color indexed="12"/>
      <name val="Swis721 LtCn CE"/>
      <family val="0"/>
    </font>
    <font>
      <u val="single"/>
      <sz val="8"/>
      <color indexed="36"/>
      <name val="Swis721 LtCn CE"/>
      <family val="0"/>
    </font>
    <font>
      <b/>
      <sz val="10"/>
      <name val="Swis721 LtCn CE"/>
      <family val="0"/>
    </font>
    <font>
      <b/>
      <sz val="9"/>
      <color indexed="10"/>
      <name val="Swis721 CE"/>
      <family val="2"/>
    </font>
    <font>
      <i/>
      <sz val="8"/>
      <name val="Swis721 LtCn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  <xf numFmtId="4" fontId="14" fillId="0" borderId="18" xfId="0" applyNumberFormat="1" applyFont="1" applyBorder="1" applyAlignment="1" applyProtection="1">
      <alignment horizontal="right" vertical="center"/>
      <protection locked="0"/>
    </xf>
    <xf numFmtId="2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22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4" fontId="14" fillId="0" borderId="2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2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 shrinkToFit="1"/>
    </xf>
    <xf numFmtId="4" fontId="6" fillId="34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6" fillId="34" borderId="24" xfId="0" applyNumberFormat="1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164" fontId="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49" fontId="15" fillId="0" borderId="31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164" fontId="20" fillId="0" borderId="0" xfId="36" applyNumberFormat="1" applyFont="1" applyAlignment="1" applyProtection="1">
      <alignment horizontal="center" vertical="center"/>
      <protection/>
    </xf>
    <xf numFmtId="49" fontId="15" fillId="0" borderId="12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6" fillId="0" borderId="18" xfId="0" applyNumberFormat="1" applyFont="1" applyBorder="1" applyAlignment="1" applyProtection="1">
      <alignment horizontal="right" vertical="center"/>
      <protection locked="0"/>
    </xf>
    <xf numFmtId="4" fontId="6" fillId="0" borderId="22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left" vertical="center" indent="1"/>
    </xf>
    <xf numFmtId="4" fontId="6" fillId="0" borderId="33" xfId="0" applyNumberFormat="1" applyFont="1" applyBorder="1" applyAlignment="1" applyProtection="1">
      <alignment horizontal="right" vertical="center"/>
      <protection locked="0"/>
    </xf>
    <xf numFmtId="49" fontId="6" fillId="0" borderId="34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center" vertical="center"/>
    </xf>
    <xf numFmtId="4" fontId="6" fillId="0" borderId="34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9" fontId="6" fillId="0" borderId="35" xfId="0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center" vertical="center"/>
    </xf>
    <xf numFmtId="4" fontId="6" fillId="34" borderId="3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" fontId="2" fillId="0" borderId="3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49" fontId="6" fillId="0" borderId="37" xfId="0" applyNumberFormat="1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 indent="1"/>
    </xf>
    <xf numFmtId="0" fontId="6" fillId="0" borderId="38" xfId="0" applyFont="1" applyBorder="1" applyAlignment="1">
      <alignment horizontal="center" vertical="center"/>
    </xf>
    <xf numFmtId="4" fontId="6" fillId="0" borderId="37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2" fontId="6" fillId="34" borderId="18" xfId="0" applyNumberFormat="1" applyFont="1" applyFill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49" fontId="15" fillId="0" borderId="12" xfId="0" applyNumberFormat="1" applyFont="1" applyBorder="1" applyAlignment="1">
      <alignment horizontal="left" vertical="center" shrinkToFit="1"/>
    </xf>
    <xf numFmtId="0" fontId="22" fillId="0" borderId="12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22</xdr:row>
      <xdr:rowOff>114300</xdr:rowOff>
    </xdr:from>
    <xdr:ext cx="85725" cy="180975"/>
    <xdr:sp>
      <xdr:nvSpPr>
        <xdr:cNvPr id="1" name="Text Box 3"/>
        <xdr:cNvSpPr txBox="1">
          <a:spLocks noChangeArrowheads="1"/>
        </xdr:cNvSpPr>
      </xdr:nvSpPr>
      <xdr:spPr>
        <a:xfrm>
          <a:off x="4972050" y="4371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2" name="Text Box 43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3" name="Text Box 44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4" name="Text Box 45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5" name="Text Box 46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6" name="Text Box 47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7" name="Text Box 48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8" name="Text Box 49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9" name="Text Box 50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10" name="Text Box 51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11" name="Text Box 52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12" name="Text Box 53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13" name="Text Box 54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14" name="Text Box 55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15" name="Text Box 56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85725" cy="180975"/>
    <xdr:sp>
      <xdr:nvSpPr>
        <xdr:cNvPr id="16" name="Text Box 57"/>
        <xdr:cNvSpPr txBox="1">
          <a:spLocks noChangeArrowheads="1"/>
        </xdr:cNvSpPr>
      </xdr:nvSpPr>
      <xdr:spPr>
        <a:xfrm>
          <a:off x="4972050" y="4448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85725" cy="180975"/>
    <xdr:sp>
      <xdr:nvSpPr>
        <xdr:cNvPr id="17" name="Text Box 58"/>
        <xdr:cNvSpPr txBox="1">
          <a:spLocks noChangeArrowheads="1"/>
        </xdr:cNvSpPr>
      </xdr:nvSpPr>
      <xdr:spPr>
        <a:xfrm>
          <a:off x="4972050" y="11001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85725" cy="180975"/>
    <xdr:sp>
      <xdr:nvSpPr>
        <xdr:cNvPr id="18" name="Text Box 59"/>
        <xdr:cNvSpPr txBox="1">
          <a:spLocks noChangeArrowheads="1"/>
        </xdr:cNvSpPr>
      </xdr:nvSpPr>
      <xdr:spPr>
        <a:xfrm>
          <a:off x="4972050" y="11001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85725" cy="180975"/>
    <xdr:sp>
      <xdr:nvSpPr>
        <xdr:cNvPr id="19" name="Text Box 60"/>
        <xdr:cNvSpPr txBox="1">
          <a:spLocks noChangeArrowheads="1"/>
        </xdr:cNvSpPr>
      </xdr:nvSpPr>
      <xdr:spPr>
        <a:xfrm>
          <a:off x="4972050" y="88582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85725" cy="180975"/>
    <xdr:sp>
      <xdr:nvSpPr>
        <xdr:cNvPr id="20" name="Text Box 61"/>
        <xdr:cNvSpPr txBox="1">
          <a:spLocks noChangeArrowheads="1"/>
        </xdr:cNvSpPr>
      </xdr:nvSpPr>
      <xdr:spPr>
        <a:xfrm>
          <a:off x="4972050" y="88582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180975"/>
    <xdr:sp>
      <xdr:nvSpPr>
        <xdr:cNvPr id="21" name="Text Box 62"/>
        <xdr:cNvSpPr txBox="1">
          <a:spLocks noChangeArrowheads="1"/>
        </xdr:cNvSpPr>
      </xdr:nvSpPr>
      <xdr:spPr>
        <a:xfrm>
          <a:off x="4972050" y="1275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180975"/>
    <xdr:sp>
      <xdr:nvSpPr>
        <xdr:cNvPr id="22" name="Text Box 63"/>
        <xdr:cNvSpPr txBox="1">
          <a:spLocks noChangeArrowheads="1"/>
        </xdr:cNvSpPr>
      </xdr:nvSpPr>
      <xdr:spPr>
        <a:xfrm>
          <a:off x="4972050" y="1275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Swis721 LtCn CE"/>
              <a:ea typeface="Swis721 LtCn CE"/>
              <a:cs typeface="Swis721 LtCn CE"/>
            </a:rPr>
            <a:t/>
          </a:r>
        </a:p>
      </xdr:txBody>
    </xdr:sp>
    <xdr:clientData/>
  </xdr:oneCellAnchor>
  <xdr:twoCellAnchor editAs="oneCell">
    <xdr:from>
      <xdr:col>2</xdr:col>
      <xdr:colOff>2352675</xdr:colOff>
      <xdr:row>40</xdr:row>
      <xdr:rowOff>76200</xdr:rowOff>
    </xdr:from>
    <xdr:to>
      <xdr:col>2</xdr:col>
      <xdr:colOff>3943350</xdr:colOff>
      <xdr:row>47</xdr:row>
      <xdr:rowOff>104775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696200"/>
          <a:ext cx="1590675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2114550</xdr:colOff>
      <xdr:row>63</xdr:row>
      <xdr:rowOff>28575</xdr:rowOff>
    </xdr:from>
    <xdr:to>
      <xdr:col>2</xdr:col>
      <xdr:colOff>4057650</xdr:colOff>
      <xdr:row>69</xdr:row>
      <xdr:rowOff>114300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1725275"/>
          <a:ext cx="1943100" cy="11430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2</xdr:col>
      <xdr:colOff>2581275</xdr:colOff>
      <xdr:row>28</xdr:row>
      <xdr:rowOff>95250</xdr:rowOff>
    </xdr:from>
    <xdr:to>
      <xdr:col>2</xdr:col>
      <xdr:colOff>3762375</xdr:colOff>
      <xdr:row>35</xdr:row>
      <xdr:rowOff>47625</xdr:rowOff>
    </xdr:to>
    <xdr:pic>
      <xdr:nvPicPr>
        <xdr:cNvPr id="25" name="Picture 67" descr="multi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5457825"/>
          <a:ext cx="1190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2295525</xdr:colOff>
      <xdr:row>74</xdr:row>
      <xdr:rowOff>76200</xdr:rowOff>
    </xdr:from>
    <xdr:to>
      <xdr:col>2</xdr:col>
      <xdr:colOff>4048125</xdr:colOff>
      <xdr:row>78</xdr:row>
      <xdr:rowOff>104775</xdr:rowOff>
    </xdr:to>
    <xdr:pic>
      <xdr:nvPicPr>
        <xdr:cNvPr id="26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13744575"/>
          <a:ext cx="17526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2</xdr:col>
      <xdr:colOff>314325</xdr:colOff>
      <xdr:row>3</xdr:row>
      <xdr:rowOff>95250</xdr:rowOff>
    </xdr:to>
    <xdr:pic>
      <xdr:nvPicPr>
        <xdr:cNvPr id="27" name="Obrázek 28" descr="MKpapír_1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9525"/>
          <a:ext cx="1133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ENIK\GRAFIKA\black%20lab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SET PS6"/>
      <sheetName val="OFSET PS7"/>
      <sheetName val="OFSET PS8"/>
      <sheetName val="NENATÍR. DŘEVITÉ"/>
      <sheetName val="KARTONY a LEPENKY"/>
      <sheetName val="ETIKETOVÝ a LEHCE DŘEVITÉ"/>
      <sheetName val="PŘÍMOPROPIS"/>
      <sheetName val="NOVATECH lesk"/>
      <sheetName val="NOVATECH mat"/>
      <sheetName val="BLACK LABEL"/>
      <sheetName val="LUMIART"/>
      <sheetName val="LUMISILK a G-PRINT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333"/>
  <sheetViews>
    <sheetView tabSelected="1" zoomScalePageLayoutView="0" workbookViewId="0" topLeftCell="A49">
      <selection activeCell="J52" sqref="J52"/>
    </sheetView>
  </sheetViews>
  <sheetFormatPr defaultColWidth="9.7109375" defaultRowHeight="15" customHeight="1" outlineLevelCol="1"/>
  <cols>
    <col min="1" max="1" width="12.421875" style="2" customWidth="1"/>
    <col min="2" max="2" width="0.2890625" style="2" hidden="1" customWidth="1"/>
    <col min="3" max="3" width="62.140625" style="4" customWidth="1"/>
    <col min="4" max="4" width="11.7109375" style="1" customWidth="1"/>
    <col min="5" max="5" width="8.28125" style="1" customWidth="1"/>
    <col min="6" max="6" width="5.00390625" style="5" hidden="1" customWidth="1"/>
    <col min="7" max="7" width="11.140625" style="73" customWidth="1"/>
    <col min="8" max="8" width="12.00390625" style="4" customWidth="1"/>
    <col min="9" max="10" width="10.140625" style="4" customWidth="1" outlineLevel="1"/>
    <col min="11" max="11" width="9.7109375" style="4" customWidth="1"/>
    <col min="12" max="16384" width="9.7109375" style="4" customWidth="1"/>
  </cols>
  <sheetData>
    <row r="1" spans="1:8" ht="15" customHeight="1">
      <c r="A1" s="8"/>
      <c r="B1" s="8"/>
      <c r="C1" s="12"/>
      <c r="D1" s="96"/>
      <c r="E1" s="15"/>
      <c r="G1" s="67"/>
      <c r="H1" s="14"/>
    </row>
    <row r="2" spans="1:8" ht="15" customHeight="1">
      <c r="A2" s="8"/>
      <c r="B2" s="8"/>
      <c r="C2" s="12"/>
      <c r="D2" s="13"/>
      <c r="E2" s="12"/>
      <c r="F2" s="12"/>
      <c r="G2" s="129" t="s">
        <v>238</v>
      </c>
      <c r="H2" s="130"/>
    </row>
    <row r="3" spans="1:8" ht="15" customHeight="1">
      <c r="A3" s="8"/>
      <c r="B3" s="8"/>
      <c r="C3" s="12"/>
      <c r="D3" s="13"/>
      <c r="E3" s="13"/>
      <c r="F3" s="10"/>
      <c r="G3" s="68"/>
      <c r="H3" s="79"/>
    </row>
    <row r="4" spans="1:8" ht="15" customHeight="1">
      <c r="A4" s="8"/>
      <c r="B4" s="8"/>
      <c r="C4" s="12"/>
      <c r="D4" s="13"/>
      <c r="E4" s="13"/>
      <c r="F4" s="10"/>
      <c r="G4" s="68"/>
      <c r="H4" s="79"/>
    </row>
    <row r="5" spans="1:9" ht="18.75" customHeight="1" thickBot="1">
      <c r="A5" s="29" t="s">
        <v>0</v>
      </c>
      <c r="B5" s="29"/>
      <c r="C5" s="9"/>
      <c r="D5" s="87"/>
      <c r="E5" s="87"/>
      <c r="H5" s="6"/>
      <c r="I5" s="19"/>
    </row>
    <row r="6" spans="1:9" ht="18.75" customHeight="1">
      <c r="A6" s="20" t="s">
        <v>33</v>
      </c>
      <c r="B6" s="90"/>
      <c r="C6" s="21" t="s">
        <v>34</v>
      </c>
      <c r="D6" s="22" t="s">
        <v>46</v>
      </c>
      <c r="E6" s="23" t="s">
        <v>32</v>
      </c>
      <c r="F6" s="23"/>
      <c r="G6" s="133" t="s">
        <v>43</v>
      </c>
      <c r="H6" s="134"/>
      <c r="I6" s="19"/>
    </row>
    <row r="7" spans="1:9" ht="18.75" customHeight="1" thickBot="1">
      <c r="A7" s="24" t="s">
        <v>42</v>
      </c>
      <c r="B7" s="91"/>
      <c r="C7" s="25" t="s">
        <v>44</v>
      </c>
      <c r="D7" s="26" t="s">
        <v>47</v>
      </c>
      <c r="E7" s="27"/>
      <c r="F7" s="27"/>
      <c r="G7" s="26" t="s">
        <v>45</v>
      </c>
      <c r="H7" s="28" t="s">
        <v>48</v>
      </c>
      <c r="I7" s="19"/>
    </row>
    <row r="8" spans="1:10" s="47" customFormat="1" ht="12" customHeight="1">
      <c r="A8" s="41"/>
      <c r="B8" s="92"/>
      <c r="C8" s="42"/>
      <c r="D8" s="43"/>
      <c r="E8" s="44"/>
      <c r="F8" s="45"/>
      <c r="G8" s="44"/>
      <c r="H8" s="46"/>
      <c r="I8" s="64"/>
      <c r="J8" s="16"/>
    </row>
    <row r="9" spans="1:10" s="47" customFormat="1" ht="12" customHeight="1">
      <c r="A9" s="65">
        <v>308359</v>
      </c>
      <c r="B9" s="88"/>
      <c r="C9" s="35" t="s">
        <v>174</v>
      </c>
      <c r="D9" s="36" t="s">
        <v>31</v>
      </c>
      <c r="E9" s="36" t="s">
        <v>28</v>
      </c>
      <c r="F9" s="100"/>
      <c r="G9" s="66">
        <v>70</v>
      </c>
      <c r="H9" s="82">
        <f aca="true" t="shared" si="0" ref="H9:H23">ROUND(G9/500,2)</f>
        <v>0.14</v>
      </c>
      <c r="I9" s="38"/>
      <c r="J9" s="39"/>
    </row>
    <row r="10" spans="1:11" s="40" customFormat="1" ht="15" customHeight="1">
      <c r="A10" s="65">
        <v>288623</v>
      </c>
      <c r="B10" s="88"/>
      <c r="C10" s="35" t="s">
        <v>4</v>
      </c>
      <c r="D10" s="36" t="s">
        <v>31</v>
      </c>
      <c r="E10" s="36" t="s">
        <v>28</v>
      </c>
      <c r="F10" s="37"/>
      <c r="G10" s="66">
        <v>76</v>
      </c>
      <c r="H10" s="82">
        <f t="shared" si="0"/>
        <v>0.15</v>
      </c>
      <c r="I10" s="38"/>
      <c r="J10" s="39"/>
      <c r="K10" s="39"/>
    </row>
    <row r="11" spans="1:11" s="40" customFormat="1" ht="15" customHeight="1">
      <c r="A11" s="65">
        <v>302177</v>
      </c>
      <c r="B11" s="88"/>
      <c r="C11" s="35" t="s">
        <v>3</v>
      </c>
      <c r="D11" s="36" t="s">
        <v>31</v>
      </c>
      <c r="E11" s="36" t="s">
        <v>28</v>
      </c>
      <c r="F11" s="37"/>
      <c r="G11" s="66">
        <v>156</v>
      </c>
      <c r="H11" s="82">
        <f t="shared" si="0"/>
        <v>0.31</v>
      </c>
      <c r="I11" s="38"/>
      <c r="J11" s="39"/>
      <c r="K11" s="39"/>
    </row>
    <row r="12" spans="1:10" s="40" customFormat="1" ht="15" customHeight="1">
      <c r="A12" s="65">
        <v>388123</v>
      </c>
      <c r="B12" s="88"/>
      <c r="C12" s="35" t="s">
        <v>25</v>
      </c>
      <c r="D12" s="36" t="s">
        <v>31</v>
      </c>
      <c r="E12" s="36" t="s">
        <v>28</v>
      </c>
      <c r="F12" s="37"/>
      <c r="G12" s="66">
        <v>56</v>
      </c>
      <c r="H12" s="82">
        <f>ROUND(G12/500,2)</f>
        <v>0.11</v>
      </c>
      <c r="I12" s="38"/>
      <c r="J12" s="39"/>
    </row>
    <row r="13" spans="1:11" s="40" customFormat="1" ht="15" customHeight="1">
      <c r="A13" s="65">
        <v>363948</v>
      </c>
      <c r="B13" s="88"/>
      <c r="C13" s="35" t="s">
        <v>172</v>
      </c>
      <c r="D13" s="36" t="s">
        <v>31</v>
      </c>
      <c r="E13" s="36" t="s">
        <v>28</v>
      </c>
      <c r="F13" s="37"/>
      <c r="G13" s="66">
        <v>71</v>
      </c>
      <c r="H13" s="82">
        <f t="shared" si="0"/>
        <v>0.14</v>
      </c>
      <c r="I13" s="38"/>
      <c r="J13" s="39"/>
      <c r="K13" s="39"/>
    </row>
    <row r="14" spans="1:11" s="40" customFormat="1" ht="15" customHeight="1">
      <c r="A14" s="65">
        <v>385342</v>
      </c>
      <c r="B14" s="88"/>
      <c r="C14" s="35" t="s">
        <v>173</v>
      </c>
      <c r="D14" s="36" t="s">
        <v>31</v>
      </c>
      <c r="E14" s="36" t="s">
        <v>28</v>
      </c>
      <c r="F14" s="37"/>
      <c r="G14" s="66">
        <v>147</v>
      </c>
      <c r="H14" s="82">
        <f t="shared" si="0"/>
        <v>0.29</v>
      </c>
      <c r="I14" s="38"/>
      <c r="J14" s="39"/>
      <c r="K14" s="39"/>
    </row>
    <row r="15" spans="1:11" s="40" customFormat="1" ht="15" customHeight="1">
      <c r="A15" s="65">
        <v>408735</v>
      </c>
      <c r="B15" s="88"/>
      <c r="C15" s="35" t="s">
        <v>54</v>
      </c>
      <c r="D15" s="36" t="s">
        <v>31</v>
      </c>
      <c r="E15" s="36" t="s">
        <v>28</v>
      </c>
      <c r="F15" s="100"/>
      <c r="G15" s="66">
        <v>78</v>
      </c>
      <c r="H15" s="82">
        <f t="shared" si="0"/>
        <v>0.16</v>
      </c>
      <c r="I15" s="38"/>
      <c r="J15" s="39"/>
      <c r="K15" s="39"/>
    </row>
    <row r="16" spans="1:11" s="40" customFormat="1" ht="15" customHeight="1">
      <c r="A16" s="65">
        <v>408734</v>
      </c>
      <c r="B16" s="88"/>
      <c r="C16" s="35" t="s">
        <v>55</v>
      </c>
      <c r="D16" s="36" t="s">
        <v>31</v>
      </c>
      <c r="E16" s="36" t="s">
        <v>28</v>
      </c>
      <c r="F16" s="100"/>
      <c r="G16" s="66">
        <v>161</v>
      </c>
      <c r="H16" s="82">
        <f t="shared" si="0"/>
        <v>0.32</v>
      </c>
      <c r="I16" s="38"/>
      <c r="J16" s="39"/>
      <c r="K16" s="39"/>
    </row>
    <row r="17" spans="1:10" s="40" customFormat="1" ht="15" customHeight="1">
      <c r="A17" s="65">
        <v>302079</v>
      </c>
      <c r="B17" s="88"/>
      <c r="C17" s="35" t="s">
        <v>1</v>
      </c>
      <c r="D17" s="36" t="s">
        <v>31</v>
      </c>
      <c r="E17" s="36" t="s">
        <v>28</v>
      </c>
      <c r="F17" s="37"/>
      <c r="G17" s="66">
        <v>89</v>
      </c>
      <c r="H17" s="82">
        <f t="shared" si="0"/>
        <v>0.18</v>
      </c>
      <c r="I17" s="38"/>
      <c r="J17" s="39"/>
    </row>
    <row r="18" spans="1:10" s="40" customFormat="1" ht="15" customHeight="1">
      <c r="A18" s="65">
        <v>302080</v>
      </c>
      <c r="B18" s="88"/>
      <c r="C18" s="35" t="s">
        <v>49</v>
      </c>
      <c r="D18" s="36" t="s">
        <v>31</v>
      </c>
      <c r="E18" s="36" t="s">
        <v>28</v>
      </c>
      <c r="F18" s="37"/>
      <c r="G18" s="66">
        <v>183</v>
      </c>
      <c r="H18" s="82">
        <f t="shared" si="0"/>
        <v>0.37</v>
      </c>
      <c r="I18" s="38"/>
      <c r="J18" s="39"/>
    </row>
    <row r="19" spans="1:10" s="40" customFormat="1" ht="15" customHeight="1">
      <c r="A19" s="65">
        <v>356398</v>
      </c>
      <c r="B19" s="88"/>
      <c r="C19" s="35" t="s">
        <v>2</v>
      </c>
      <c r="D19" s="36" t="s">
        <v>31</v>
      </c>
      <c r="E19" s="36" t="s">
        <v>28</v>
      </c>
      <c r="F19" s="37"/>
      <c r="G19" s="66">
        <v>104</v>
      </c>
      <c r="H19" s="82">
        <f t="shared" si="0"/>
        <v>0.21</v>
      </c>
      <c r="I19" s="38"/>
      <c r="J19" s="39"/>
    </row>
    <row r="20" spans="1:10" s="40" customFormat="1" ht="15" customHeight="1">
      <c r="A20" s="65">
        <v>389498</v>
      </c>
      <c r="B20" s="88"/>
      <c r="C20" s="35" t="s">
        <v>56</v>
      </c>
      <c r="D20" s="36" t="s">
        <v>31</v>
      </c>
      <c r="E20" s="36" t="s">
        <v>28</v>
      </c>
      <c r="F20" s="100"/>
      <c r="G20" s="66">
        <v>85</v>
      </c>
      <c r="H20" s="82">
        <f t="shared" si="0"/>
        <v>0.17</v>
      </c>
      <c r="I20" s="38"/>
      <c r="J20" s="39"/>
    </row>
    <row r="21" spans="1:10" s="40" customFormat="1" ht="15" customHeight="1">
      <c r="A21" s="65">
        <v>389499</v>
      </c>
      <c r="B21" s="88"/>
      <c r="C21" s="35" t="s">
        <v>57</v>
      </c>
      <c r="D21" s="36" t="s">
        <v>31</v>
      </c>
      <c r="E21" s="36" t="s">
        <v>28</v>
      </c>
      <c r="F21" s="100"/>
      <c r="G21" s="66">
        <v>175</v>
      </c>
      <c r="H21" s="82">
        <f t="shared" si="0"/>
        <v>0.35</v>
      </c>
      <c r="I21" s="38"/>
      <c r="J21" s="39"/>
    </row>
    <row r="22" spans="1:10" s="40" customFormat="1" ht="15" customHeight="1">
      <c r="A22" s="65">
        <v>302349</v>
      </c>
      <c r="B22" s="88"/>
      <c r="C22" s="35" t="s">
        <v>5</v>
      </c>
      <c r="D22" s="36" t="s">
        <v>31</v>
      </c>
      <c r="E22" s="36" t="s">
        <v>28</v>
      </c>
      <c r="F22" s="37"/>
      <c r="G22" s="66">
        <v>101</v>
      </c>
      <c r="H22" s="82">
        <f t="shared" si="0"/>
        <v>0.2</v>
      </c>
      <c r="I22" s="38"/>
      <c r="J22" s="39"/>
    </row>
    <row r="23" spans="1:10" s="40" customFormat="1" ht="15" customHeight="1">
      <c r="A23" s="65">
        <v>302350</v>
      </c>
      <c r="B23" s="88"/>
      <c r="C23" s="35" t="s">
        <v>6</v>
      </c>
      <c r="D23" s="36" t="s">
        <v>31</v>
      </c>
      <c r="E23" s="36" t="s">
        <v>28</v>
      </c>
      <c r="F23" s="37"/>
      <c r="G23" s="66">
        <v>207</v>
      </c>
      <c r="H23" s="82">
        <f t="shared" si="0"/>
        <v>0.41</v>
      </c>
      <c r="I23" s="38"/>
      <c r="J23" s="39"/>
    </row>
    <row r="24" spans="1:10" s="40" customFormat="1" ht="15" customHeight="1">
      <c r="A24" s="65">
        <v>386354</v>
      </c>
      <c r="B24" s="88"/>
      <c r="C24" s="35" t="s">
        <v>58</v>
      </c>
      <c r="D24" s="36" t="s">
        <v>31</v>
      </c>
      <c r="E24" s="36" t="s">
        <v>28</v>
      </c>
      <c r="F24" s="100"/>
      <c r="G24" s="66">
        <v>95</v>
      </c>
      <c r="H24" s="82">
        <f>ROUND(G24/500,2)</f>
        <v>0.19</v>
      </c>
      <c r="I24" s="38"/>
      <c r="J24" s="39"/>
    </row>
    <row r="25" spans="1:10" s="40" customFormat="1" ht="15" customHeight="1">
      <c r="A25" s="65">
        <v>386356</v>
      </c>
      <c r="B25" s="88"/>
      <c r="C25" s="35" t="s">
        <v>59</v>
      </c>
      <c r="D25" s="36" t="s">
        <v>31</v>
      </c>
      <c r="E25" s="36" t="s">
        <v>28</v>
      </c>
      <c r="F25" s="100"/>
      <c r="G25" s="66">
        <v>196</v>
      </c>
      <c r="H25" s="82">
        <f>ROUND(G25/500,2)</f>
        <v>0.39</v>
      </c>
      <c r="I25" s="38"/>
      <c r="J25" s="39"/>
    </row>
    <row r="26" spans="1:10" s="40" customFormat="1" ht="15" customHeight="1">
      <c r="A26" s="65" t="s">
        <v>175</v>
      </c>
      <c r="B26" s="88"/>
      <c r="C26" s="35" t="s">
        <v>60</v>
      </c>
      <c r="D26" s="36" t="s">
        <v>31</v>
      </c>
      <c r="E26" s="36" t="s">
        <v>28</v>
      </c>
      <c r="F26" s="100"/>
      <c r="G26" s="66">
        <v>101</v>
      </c>
      <c r="H26" s="82">
        <f>ROUND(G26/500,2)</f>
        <v>0.2</v>
      </c>
      <c r="I26" s="38"/>
      <c r="J26" s="39"/>
    </row>
    <row r="27" spans="1:10" s="40" customFormat="1" ht="15" customHeight="1">
      <c r="A27" s="77" t="s">
        <v>221</v>
      </c>
      <c r="B27" s="123"/>
      <c r="C27" s="124" t="s">
        <v>61</v>
      </c>
      <c r="D27" s="125" t="s">
        <v>31</v>
      </c>
      <c r="E27" s="125" t="s">
        <v>28</v>
      </c>
      <c r="F27" s="126"/>
      <c r="G27" s="69">
        <v>207</v>
      </c>
      <c r="H27" s="84">
        <f>ROUND(G27/500,2)</f>
        <v>0.41</v>
      </c>
      <c r="I27" s="38"/>
      <c r="J27" s="39"/>
    </row>
    <row r="28" spans="1:10" s="40" customFormat="1" ht="12" customHeight="1">
      <c r="A28" s="120"/>
      <c r="B28" s="76"/>
      <c r="C28" s="51"/>
      <c r="D28" s="52"/>
      <c r="E28" s="52"/>
      <c r="F28" s="53"/>
      <c r="G28" s="52"/>
      <c r="H28" s="82"/>
      <c r="I28" s="38"/>
      <c r="J28" s="39"/>
    </row>
    <row r="29" spans="1:10" s="40" customFormat="1" ht="15" customHeight="1">
      <c r="A29" s="78">
        <v>408232</v>
      </c>
      <c r="B29" s="116"/>
      <c r="C29" s="117" t="s">
        <v>62</v>
      </c>
      <c r="D29" s="118" t="s">
        <v>31</v>
      </c>
      <c r="E29" s="118" t="s">
        <v>28</v>
      </c>
      <c r="F29" s="103"/>
      <c r="G29" s="119">
        <v>94</v>
      </c>
      <c r="H29" s="121">
        <f aca="true" t="shared" si="1" ref="H29:H35">ROUND(G29/500,2)</f>
        <v>0.19</v>
      </c>
      <c r="I29" s="38"/>
      <c r="J29" s="39"/>
    </row>
    <row r="30" spans="1:10" s="40" customFormat="1" ht="15" customHeight="1">
      <c r="A30" s="65">
        <v>408234</v>
      </c>
      <c r="B30" s="88"/>
      <c r="C30" s="35" t="s">
        <v>63</v>
      </c>
      <c r="D30" s="36" t="s">
        <v>31</v>
      </c>
      <c r="E30" s="36" t="s">
        <v>28</v>
      </c>
      <c r="F30" s="100"/>
      <c r="G30" s="66">
        <v>193</v>
      </c>
      <c r="H30" s="82">
        <f t="shared" si="1"/>
        <v>0.39</v>
      </c>
      <c r="I30" s="38"/>
      <c r="J30" s="39"/>
    </row>
    <row r="31" spans="1:10" s="40" customFormat="1" ht="15" customHeight="1">
      <c r="A31" s="65">
        <v>408235</v>
      </c>
      <c r="B31" s="88"/>
      <c r="C31" s="35" t="s">
        <v>64</v>
      </c>
      <c r="D31" s="36" t="s">
        <v>31</v>
      </c>
      <c r="E31" s="36" t="s">
        <v>17</v>
      </c>
      <c r="F31" s="100"/>
      <c r="G31" s="66">
        <v>468</v>
      </c>
      <c r="H31" s="82">
        <f>ROUND(G31/2500,2)</f>
        <v>0.19</v>
      </c>
      <c r="I31" s="38"/>
      <c r="J31" s="39"/>
    </row>
    <row r="32" spans="1:10" s="40" customFormat="1" ht="15" customHeight="1">
      <c r="A32" s="65">
        <v>408236</v>
      </c>
      <c r="B32" s="88"/>
      <c r="C32" s="35" t="s">
        <v>65</v>
      </c>
      <c r="D32" s="36" t="s">
        <v>31</v>
      </c>
      <c r="E32" s="36" t="s">
        <v>28</v>
      </c>
      <c r="F32" s="100"/>
      <c r="G32" s="66">
        <v>74</v>
      </c>
      <c r="H32" s="82">
        <f t="shared" si="1"/>
        <v>0.15</v>
      </c>
      <c r="I32" s="38"/>
      <c r="J32" s="39"/>
    </row>
    <row r="33" spans="1:10" s="40" customFormat="1" ht="15" customHeight="1">
      <c r="A33" s="65">
        <v>408237</v>
      </c>
      <c r="B33" s="88"/>
      <c r="C33"/>
      <c r="D33" s="36" t="s">
        <v>31</v>
      </c>
      <c r="E33" s="36" t="s">
        <v>29</v>
      </c>
      <c r="F33" s="100"/>
      <c r="G33" s="66">
        <v>571</v>
      </c>
      <c r="H33" s="82">
        <f>ROUND(G33/250,2)</f>
        <v>2.28</v>
      </c>
      <c r="I33" s="38"/>
      <c r="J33" s="39"/>
    </row>
    <row r="34" spans="1:10" s="40" customFormat="1" ht="15" customHeight="1">
      <c r="A34" s="65" t="s">
        <v>170</v>
      </c>
      <c r="B34" s="88"/>
      <c r="C34" s="35" t="s">
        <v>171</v>
      </c>
      <c r="D34" s="36" t="s">
        <v>31</v>
      </c>
      <c r="E34" s="36" t="s">
        <v>28</v>
      </c>
      <c r="F34" s="100"/>
      <c r="G34" s="66">
        <v>516</v>
      </c>
      <c r="H34" s="82">
        <f>ROUND(G34/250,2)</f>
        <v>2.06</v>
      </c>
      <c r="I34" s="38"/>
      <c r="J34" s="39"/>
    </row>
    <row r="35" spans="1:10" s="40" customFormat="1" ht="15" customHeight="1">
      <c r="A35" s="65">
        <v>408238</v>
      </c>
      <c r="B35" s="88"/>
      <c r="C35" s="35" t="s">
        <v>66</v>
      </c>
      <c r="D35" s="36" t="s">
        <v>31</v>
      </c>
      <c r="E35" s="36" t="s">
        <v>28</v>
      </c>
      <c r="F35" s="100"/>
      <c r="G35" s="66">
        <v>119</v>
      </c>
      <c r="H35" s="82">
        <f t="shared" si="1"/>
        <v>0.24</v>
      </c>
      <c r="I35" s="38"/>
      <c r="J35" s="39"/>
    </row>
    <row r="36" spans="1:10" s="40" customFormat="1" ht="15" customHeight="1" thickBot="1">
      <c r="A36" s="75">
        <v>408239</v>
      </c>
      <c r="B36" s="89"/>
      <c r="C36" s="48" t="s">
        <v>67</v>
      </c>
      <c r="D36" s="49" t="s">
        <v>31</v>
      </c>
      <c r="E36" s="49" t="s">
        <v>29</v>
      </c>
      <c r="F36" s="101"/>
      <c r="G36" s="70">
        <v>106</v>
      </c>
      <c r="H36" s="83">
        <f>ROUND(G36/250,2)</f>
        <v>0.42</v>
      </c>
      <c r="I36" s="38"/>
      <c r="J36" s="39"/>
    </row>
    <row r="37" spans="1:10" s="40" customFormat="1" ht="15" customHeight="1">
      <c r="A37" s="80"/>
      <c r="B37" s="76"/>
      <c r="C37" s="51"/>
      <c r="D37" s="52"/>
      <c r="E37" s="52"/>
      <c r="F37" s="53"/>
      <c r="G37" s="52"/>
      <c r="H37" s="85"/>
      <c r="I37" s="38"/>
      <c r="J37" s="39"/>
    </row>
    <row r="38" spans="1:10" s="40" customFormat="1" ht="14.25" customHeight="1" thickBot="1">
      <c r="A38" s="29" t="s">
        <v>198</v>
      </c>
      <c r="B38" s="29"/>
      <c r="C38" s="9"/>
      <c r="D38" s="87"/>
      <c r="E38" s="87"/>
      <c r="F38" s="5"/>
      <c r="G38" s="73"/>
      <c r="H38" s="6"/>
      <c r="I38" s="38"/>
      <c r="J38" s="39"/>
    </row>
    <row r="39" spans="1:10" s="40" customFormat="1" ht="14.25" customHeight="1">
      <c r="A39" s="20" t="s">
        <v>33</v>
      </c>
      <c r="B39" s="90" t="s">
        <v>27</v>
      </c>
      <c r="C39" s="21" t="s">
        <v>34</v>
      </c>
      <c r="D39" s="22" t="s">
        <v>46</v>
      </c>
      <c r="E39" s="23" t="s">
        <v>32</v>
      </c>
      <c r="F39" s="23"/>
      <c r="G39" s="133" t="s">
        <v>43</v>
      </c>
      <c r="H39" s="134"/>
      <c r="I39" s="38"/>
      <c r="J39" s="39"/>
    </row>
    <row r="40" spans="1:10" s="40" customFormat="1" ht="14.25" customHeight="1" thickBot="1">
      <c r="A40" s="24" t="s">
        <v>42</v>
      </c>
      <c r="B40" s="91" t="s">
        <v>35</v>
      </c>
      <c r="C40" s="25" t="s">
        <v>44</v>
      </c>
      <c r="D40" s="26" t="s">
        <v>47</v>
      </c>
      <c r="E40" s="27"/>
      <c r="F40" s="27"/>
      <c r="G40" s="26" t="s">
        <v>45</v>
      </c>
      <c r="H40" s="28" t="s">
        <v>48</v>
      </c>
      <c r="I40" s="38"/>
      <c r="J40" s="39"/>
    </row>
    <row r="41" spans="1:10" s="40" customFormat="1" ht="12" customHeight="1">
      <c r="A41" s="41"/>
      <c r="B41" s="92"/>
      <c r="C41" s="42"/>
      <c r="D41" s="43"/>
      <c r="E41" s="44"/>
      <c r="F41" s="45"/>
      <c r="G41" s="44"/>
      <c r="H41" s="46"/>
      <c r="I41" s="38"/>
      <c r="J41" s="39"/>
    </row>
    <row r="42" spans="1:10" s="40" customFormat="1" ht="14.25" customHeight="1">
      <c r="A42" s="65" t="s">
        <v>184</v>
      </c>
      <c r="B42" s="88" t="s">
        <v>36</v>
      </c>
      <c r="C42" s="35" t="s">
        <v>185</v>
      </c>
      <c r="D42" s="36" t="s">
        <v>31</v>
      </c>
      <c r="E42" s="36" t="s">
        <v>28</v>
      </c>
      <c r="F42" s="37"/>
      <c r="G42" s="66">
        <v>73</v>
      </c>
      <c r="H42" s="82">
        <f>ROUND(G42/500,2)</f>
        <v>0.15</v>
      </c>
      <c r="I42" s="38"/>
      <c r="J42" s="39"/>
    </row>
    <row r="43" spans="1:10" s="40" customFormat="1" ht="14.25" customHeight="1">
      <c r="A43" s="65" t="s">
        <v>186</v>
      </c>
      <c r="B43" s="88" t="s">
        <v>37</v>
      </c>
      <c r="C43" s="35" t="s">
        <v>187</v>
      </c>
      <c r="D43" s="36" t="s">
        <v>31</v>
      </c>
      <c r="E43" s="36" t="s">
        <v>28</v>
      </c>
      <c r="F43" s="37"/>
      <c r="G43" s="66">
        <v>151</v>
      </c>
      <c r="H43" s="82">
        <f>ROUND(G43/500,2)</f>
        <v>0.3</v>
      </c>
      <c r="I43" s="38"/>
      <c r="J43" s="39"/>
    </row>
    <row r="44" spans="1:10" s="40" customFormat="1" ht="14.25" customHeight="1">
      <c r="A44" s="65" t="s">
        <v>232</v>
      </c>
      <c r="B44" s="88"/>
      <c r="C44" s="35" t="s">
        <v>231</v>
      </c>
      <c r="D44" s="36" t="s">
        <v>31</v>
      </c>
      <c r="E44" s="36" t="s">
        <v>28</v>
      </c>
      <c r="F44" s="37"/>
      <c r="G44" s="66">
        <v>47</v>
      </c>
      <c r="H44" s="82">
        <f>ROUND(G44/500,2)</f>
        <v>0.09</v>
      </c>
      <c r="I44" s="38"/>
      <c r="J44" s="39"/>
    </row>
    <row r="45" spans="1:10" s="40" customFormat="1" ht="14.25" customHeight="1">
      <c r="A45" s="65" t="s">
        <v>188</v>
      </c>
      <c r="B45" s="88" t="s">
        <v>38</v>
      </c>
      <c r="C45" s="35" t="s">
        <v>189</v>
      </c>
      <c r="D45" s="36" t="s">
        <v>31</v>
      </c>
      <c r="E45" s="36" t="s">
        <v>28</v>
      </c>
      <c r="F45" s="37"/>
      <c r="G45" s="66">
        <v>85</v>
      </c>
      <c r="H45" s="82">
        <f>ROUND(G45/500,2)</f>
        <v>0.17</v>
      </c>
      <c r="I45" s="38"/>
      <c r="J45" s="39"/>
    </row>
    <row r="46" spans="1:10" s="40" customFormat="1" ht="14.25" customHeight="1">
      <c r="A46" s="65" t="s">
        <v>190</v>
      </c>
      <c r="B46" s="88" t="s">
        <v>39</v>
      </c>
      <c r="C46" s="35" t="s">
        <v>191</v>
      </c>
      <c r="D46" s="36" t="s">
        <v>31</v>
      </c>
      <c r="E46" s="36" t="s">
        <v>28</v>
      </c>
      <c r="F46" s="37"/>
      <c r="G46" s="66">
        <v>175</v>
      </c>
      <c r="H46" s="82">
        <f>ROUND(G46/500,2)</f>
        <v>0.35</v>
      </c>
      <c r="I46" s="38"/>
      <c r="J46" s="39"/>
    </row>
    <row r="47" spans="1:10" s="40" customFormat="1" ht="14.25" customHeight="1">
      <c r="A47" s="65" t="s">
        <v>192</v>
      </c>
      <c r="B47" s="88" t="s">
        <v>40</v>
      </c>
      <c r="C47" s="35" t="s">
        <v>193</v>
      </c>
      <c r="D47" s="36" t="s">
        <v>31</v>
      </c>
      <c r="E47" s="36" t="s">
        <v>28</v>
      </c>
      <c r="F47" s="37"/>
      <c r="G47" s="66">
        <v>95</v>
      </c>
      <c r="H47" s="82">
        <f>ROUND(G47/2500,2)</f>
        <v>0.04</v>
      </c>
      <c r="I47" s="38"/>
      <c r="J47" s="39"/>
    </row>
    <row r="48" spans="1:10" s="40" customFormat="1" ht="14.25" customHeight="1" thickBot="1">
      <c r="A48" s="75" t="s">
        <v>194</v>
      </c>
      <c r="B48" s="89" t="s">
        <v>41</v>
      </c>
      <c r="C48" s="48" t="s">
        <v>195</v>
      </c>
      <c r="D48" s="49" t="s">
        <v>31</v>
      </c>
      <c r="E48" s="49" t="s">
        <v>28</v>
      </c>
      <c r="F48" s="50"/>
      <c r="G48" s="70">
        <v>196</v>
      </c>
      <c r="H48" s="83">
        <f>ROUND(G48/250,2)</f>
        <v>0.78</v>
      </c>
      <c r="I48" s="38"/>
      <c r="J48" s="39"/>
    </row>
    <row r="49" spans="1:10" s="40" customFormat="1" ht="14.25" customHeight="1">
      <c r="A49" s="76"/>
      <c r="B49" s="76"/>
      <c r="C49" s="51"/>
      <c r="D49" s="52"/>
      <c r="E49" s="52"/>
      <c r="F49" s="53"/>
      <c r="G49" s="71"/>
      <c r="H49" s="85"/>
      <c r="I49" s="38"/>
      <c r="J49" s="39"/>
    </row>
    <row r="50" spans="1:10" s="40" customFormat="1" ht="14.25" customHeight="1">
      <c r="A50" s="76"/>
      <c r="B50" s="76"/>
      <c r="C50" s="51"/>
      <c r="D50" s="52"/>
      <c r="E50" s="52"/>
      <c r="F50" s="53"/>
      <c r="G50" s="71"/>
      <c r="H50" s="85"/>
      <c r="I50" s="38"/>
      <c r="J50" s="39"/>
    </row>
    <row r="51" spans="1:10" s="40" customFormat="1" ht="14.25" customHeight="1">
      <c r="A51" s="76"/>
      <c r="B51" s="76"/>
      <c r="C51" s="51"/>
      <c r="D51" s="52"/>
      <c r="E51" s="52"/>
      <c r="F51" s="53"/>
      <c r="G51" s="71"/>
      <c r="H51" s="85"/>
      <c r="I51" s="38"/>
      <c r="J51" s="39"/>
    </row>
    <row r="52" spans="1:10" s="40" customFormat="1" ht="14.25" customHeight="1">
      <c r="A52" s="76"/>
      <c r="B52" s="76"/>
      <c r="C52" s="51"/>
      <c r="D52" s="52"/>
      <c r="E52" s="52"/>
      <c r="F52" s="53"/>
      <c r="G52" s="71"/>
      <c r="H52" s="85"/>
      <c r="I52" s="38"/>
      <c r="J52" s="39"/>
    </row>
    <row r="53" spans="1:10" s="40" customFormat="1" ht="14.25" customHeight="1">
      <c r="A53" s="76"/>
      <c r="B53" s="76"/>
      <c r="C53" s="51"/>
      <c r="D53" s="52"/>
      <c r="E53" s="52"/>
      <c r="F53" s="53"/>
      <c r="G53" s="71"/>
      <c r="H53" s="85"/>
      <c r="I53" s="38"/>
      <c r="J53" s="39"/>
    </row>
    <row r="54" spans="1:10" s="40" customFormat="1" ht="14.25" customHeight="1">
      <c r="A54" s="76"/>
      <c r="B54" s="76"/>
      <c r="C54" s="51"/>
      <c r="D54" s="52"/>
      <c r="E54" s="52"/>
      <c r="F54" s="53"/>
      <c r="G54" s="71"/>
      <c r="H54" s="85"/>
      <c r="I54" s="38"/>
      <c r="J54" s="39"/>
    </row>
    <row r="55" spans="1:10" s="40" customFormat="1" ht="14.25" customHeight="1">
      <c r="A55" s="76"/>
      <c r="B55" s="76"/>
      <c r="C55" s="51"/>
      <c r="D55" s="52"/>
      <c r="E55" s="52"/>
      <c r="F55" s="53"/>
      <c r="G55" s="71"/>
      <c r="H55" s="85"/>
      <c r="I55" s="38"/>
      <c r="J55" s="39"/>
    </row>
    <row r="56" spans="1:10" s="40" customFormat="1" ht="14.25" customHeight="1">
      <c r="A56" s="76"/>
      <c r="B56" s="76"/>
      <c r="C56" s="51"/>
      <c r="D56" s="52"/>
      <c r="E56" s="52"/>
      <c r="F56" s="53"/>
      <c r="G56" s="71"/>
      <c r="H56" s="85"/>
      <c r="I56" s="38"/>
      <c r="J56" s="39"/>
    </row>
    <row r="57" spans="1:10" s="40" customFormat="1" ht="14.25" customHeight="1">
      <c r="A57" s="132" t="s">
        <v>239</v>
      </c>
      <c r="B57" s="132"/>
      <c r="C57" s="132"/>
      <c r="D57" s="132"/>
      <c r="E57" s="132"/>
      <c r="F57" s="132"/>
      <c r="G57" s="132"/>
      <c r="H57" s="132"/>
      <c r="I57" s="38"/>
      <c r="J57" s="39"/>
    </row>
    <row r="58" spans="1:10" s="40" customFormat="1" ht="14.25" customHeight="1">
      <c r="A58" s="135" t="s">
        <v>26</v>
      </c>
      <c r="B58" s="135"/>
      <c r="C58" s="135"/>
      <c r="D58" s="135"/>
      <c r="E58" s="135"/>
      <c r="F58" s="135"/>
      <c r="G58" s="135"/>
      <c r="H58" s="135"/>
      <c r="I58" s="38"/>
      <c r="J58" s="39"/>
    </row>
    <row r="59" spans="1:10" s="40" customFormat="1" ht="12" customHeight="1">
      <c r="A59" s="17"/>
      <c r="B59" s="17"/>
      <c r="C59" s="17"/>
      <c r="D59" s="17"/>
      <c r="E59" s="17"/>
      <c r="F59" s="17"/>
      <c r="G59" s="17"/>
      <c r="H59" s="17"/>
      <c r="I59" s="38"/>
      <c r="J59" s="39"/>
    </row>
    <row r="60" spans="1:10" s="40" customFormat="1" ht="12" customHeight="1">
      <c r="A60" s="76"/>
      <c r="B60" s="76"/>
      <c r="C60" s="86"/>
      <c r="D60" s="52"/>
      <c r="E60" s="52"/>
      <c r="F60" s="53"/>
      <c r="G60" s="71"/>
      <c r="H60" s="85"/>
      <c r="I60" s="38"/>
      <c r="J60" s="39"/>
    </row>
    <row r="61" spans="1:10" s="40" customFormat="1" ht="14.25" customHeight="1" thickBot="1">
      <c r="A61" s="29" t="s">
        <v>11</v>
      </c>
      <c r="B61" s="29"/>
      <c r="C61" s="9"/>
      <c r="D61" s="87"/>
      <c r="E61" s="87"/>
      <c r="F61" s="5"/>
      <c r="G61" s="73"/>
      <c r="H61" s="6"/>
      <c r="I61" s="38"/>
      <c r="J61" s="39"/>
    </row>
    <row r="62" spans="1:10" s="40" customFormat="1" ht="14.25" customHeight="1">
      <c r="A62" s="20" t="s">
        <v>33</v>
      </c>
      <c r="B62" s="90" t="s">
        <v>27</v>
      </c>
      <c r="C62" s="21" t="s">
        <v>34</v>
      </c>
      <c r="D62" s="22" t="s">
        <v>46</v>
      </c>
      <c r="E62" s="23" t="s">
        <v>32</v>
      </c>
      <c r="F62" s="23"/>
      <c r="G62" s="133" t="s">
        <v>43</v>
      </c>
      <c r="H62" s="134"/>
      <c r="I62" s="38"/>
      <c r="J62" s="39"/>
    </row>
    <row r="63" spans="1:10" s="40" customFormat="1" ht="14.25" customHeight="1" thickBot="1">
      <c r="A63" s="24" t="s">
        <v>42</v>
      </c>
      <c r="B63" s="91" t="s">
        <v>35</v>
      </c>
      <c r="C63" s="25" t="s">
        <v>44</v>
      </c>
      <c r="D63" s="26" t="s">
        <v>47</v>
      </c>
      <c r="E63" s="27"/>
      <c r="F63" s="27"/>
      <c r="G63" s="26" t="s">
        <v>45</v>
      </c>
      <c r="H63" s="28" t="s">
        <v>48</v>
      </c>
      <c r="I63" s="38"/>
      <c r="J63" s="39"/>
    </row>
    <row r="64" spans="1:10" s="40" customFormat="1" ht="12" customHeight="1">
      <c r="A64" s="41"/>
      <c r="B64" s="92"/>
      <c r="C64" s="42"/>
      <c r="D64" s="43"/>
      <c r="E64" s="44"/>
      <c r="F64" s="45"/>
      <c r="G64" s="44"/>
      <c r="H64" s="46"/>
      <c r="I64" s="38"/>
      <c r="J64" s="39"/>
    </row>
    <row r="65" spans="1:10" s="40" customFormat="1" ht="14.25" customHeight="1">
      <c r="A65" s="65">
        <v>358318</v>
      </c>
      <c r="B65" s="88" t="s">
        <v>36</v>
      </c>
      <c r="C65" s="35" t="s">
        <v>12</v>
      </c>
      <c r="D65" s="36" t="s">
        <v>31</v>
      </c>
      <c r="E65" s="36" t="s">
        <v>28</v>
      </c>
      <c r="F65" s="37"/>
      <c r="G65" s="66">
        <v>81</v>
      </c>
      <c r="H65" s="82">
        <f>ROUND(G65/500,2)</f>
        <v>0.16</v>
      </c>
      <c r="I65" s="38"/>
      <c r="J65" s="39"/>
    </row>
    <row r="66" spans="1:10" s="40" customFormat="1" ht="14.25" customHeight="1">
      <c r="A66" s="65">
        <v>340286</v>
      </c>
      <c r="B66" s="88" t="s">
        <v>37</v>
      </c>
      <c r="C66" s="35" t="s">
        <v>13</v>
      </c>
      <c r="D66" s="36" t="s">
        <v>31</v>
      </c>
      <c r="E66" s="36" t="s">
        <v>28</v>
      </c>
      <c r="F66" s="37"/>
      <c r="G66" s="66">
        <v>82</v>
      </c>
      <c r="H66" s="82">
        <f>ROUND(G66/500,2)</f>
        <v>0.16</v>
      </c>
      <c r="I66" s="38"/>
      <c r="J66" s="39"/>
    </row>
    <row r="67" spans="1:10" s="40" customFormat="1" ht="14.25" customHeight="1">
      <c r="A67" s="65">
        <v>340290</v>
      </c>
      <c r="B67" s="88" t="s">
        <v>38</v>
      </c>
      <c r="C67" s="35" t="s">
        <v>14</v>
      </c>
      <c r="D67" s="36" t="s">
        <v>31</v>
      </c>
      <c r="E67" s="36" t="s">
        <v>28</v>
      </c>
      <c r="F67" s="37"/>
      <c r="G67" s="66">
        <v>102</v>
      </c>
      <c r="H67" s="82">
        <f>ROUND(G67/500,2)</f>
        <v>0.2</v>
      </c>
      <c r="I67" s="38"/>
      <c r="J67" s="39"/>
    </row>
    <row r="68" spans="1:10" s="40" customFormat="1" ht="14.25" customHeight="1">
      <c r="A68" s="65">
        <v>302334</v>
      </c>
      <c r="B68" s="88" t="s">
        <v>39</v>
      </c>
      <c r="C68" s="35" t="s">
        <v>15</v>
      </c>
      <c r="D68" s="36" t="s">
        <v>31</v>
      </c>
      <c r="E68" s="36" t="s">
        <v>28</v>
      </c>
      <c r="F68" s="37"/>
      <c r="G68" s="66">
        <v>210</v>
      </c>
      <c r="H68" s="82">
        <f>ROUND(G68/500,2)</f>
        <v>0.42</v>
      </c>
      <c r="I68" s="38"/>
      <c r="J68" s="39"/>
    </row>
    <row r="69" spans="1:10" s="40" customFormat="1" ht="14.25" customHeight="1">
      <c r="A69" s="65">
        <v>333336</v>
      </c>
      <c r="B69" s="88" t="s">
        <v>40</v>
      </c>
      <c r="C69" s="35" t="s">
        <v>16</v>
      </c>
      <c r="D69" s="36" t="s">
        <v>31</v>
      </c>
      <c r="E69" s="36" t="s">
        <v>17</v>
      </c>
      <c r="F69" s="37"/>
      <c r="G69" s="66">
        <v>501</v>
      </c>
      <c r="H69" s="82">
        <f>ROUND(G69/2500,2)</f>
        <v>0.2</v>
      </c>
      <c r="I69" s="38"/>
      <c r="J69" s="39"/>
    </row>
    <row r="70" spans="1:10" s="40" customFormat="1" ht="14.25" customHeight="1" thickBot="1">
      <c r="A70" s="75">
        <v>341027</v>
      </c>
      <c r="B70" s="89" t="s">
        <v>41</v>
      </c>
      <c r="C70" s="48" t="s">
        <v>18</v>
      </c>
      <c r="D70" s="49" t="s">
        <v>31</v>
      </c>
      <c r="E70" s="49" t="s">
        <v>29</v>
      </c>
      <c r="F70" s="50"/>
      <c r="G70" s="70">
        <v>55</v>
      </c>
      <c r="H70" s="83">
        <f>ROUND(G70/250,2)</f>
        <v>0.22</v>
      </c>
      <c r="I70" s="38"/>
      <c r="J70" s="39"/>
    </row>
    <row r="71" spans="1:10" s="40" customFormat="1" ht="15" customHeight="1">
      <c r="A71" s="131"/>
      <c r="B71" s="131"/>
      <c r="C71" s="131"/>
      <c r="D71" s="131"/>
      <c r="E71" s="131"/>
      <c r="F71" s="131"/>
      <c r="G71" s="131"/>
      <c r="H71" s="131"/>
      <c r="I71" s="38"/>
      <c r="J71" s="39"/>
    </row>
    <row r="72" spans="1:10" s="40" customFormat="1" ht="14.25" customHeight="1" thickBot="1">
      <c r="A72" s="29" t="s">
        <v>199</v>
      </c>
      <c r="B72" s="29"/>
      <c r="C72" s="9"/>
      <c r="D72" s="127"/>
      <c r="E72" s="127"/>
      <c r="F72" s="7"/>
      <c r="G72" s="74"/>
      <c r="H72" s="6"/>
      <c r="I72" s="38"/>
      <c r="J72" s="39"/>
    </row>
    <row r="73" spans="1:10" s="40" customFormat="1" ht="14.25" customHeight="1">
      <c r="A73" s="20" t="s">
        <v>33</v>
      </c>
      <c r="B73" s="90" t="s">
        <v>27</v>
      </c>
      <c r="C73" s="21" t="s">
        <v>34</v>
      </c>
      <c r="D73" s="22" t="s">
        <v>46</v>
      </c>
      <c r="E73" s="23" t="s">
        <v>32</v>
      </c>
      <c r="F73" s="23"/>
      <c r="G73" s="133" t="s">
        <v>43</v>
      </c>
      <c r="H73" s="134"/>
      <c r="I73" s="38"/>
      <c r="J73" s="39"/>
    </row>
    <row r="74" spans="1:10" s="40" customFormat="1" ht="14.25" customHeight="1" thickBot="1">
      <c r="A74" s="24" t="s">
        <v>42</v>
      </c>
      <c r="B74" s="91" t="s">
        <v>35</v>
      </c>
      <c r="C74" s="25" t="s">
        <v>44</v>
      </c>
      <c r="D74" s="26" t="s">
        <v>47</v>
      </c>
      <c r="E74" s="27"/>
      <c r="F74" s="27"/>
      <c r="G74" s="26" t="s">
        <v>45</v>
      </c>
      <c r="H74" s="28" t="s">
        <v>48</v>
      </c>
      <c r="I74" s="38"/>
      <c r="J74" s="39"/>
    </row>
    <row r="75" spans="1:10" s="40" customFormat="1" ht="12" customHeight="1">
      <c r="A75" s="41"/>
      <c r="B75" s="92"/>
      <c r="C75"/>
      <c r="D75" s="43"/>
      <c r="E75" s="44"/>
      <c r="F75" s="45"/>
      <c r="G75" s="44"/>
      <c r="H75" s="46"/>
      <c r="I75" s="38"/>
      <c r="J75" s="39"/>
    </row>
    <row r="76" spans="1:10" s="40" customFormat="1" ht="14.25" customHeight="1">
      <c r="A76" s="65" t="s">
        <v>229</v>
      </c>
      <c r="B76" s="88" t="s">
        <v>36</v>
      </c>
      <c r="C76" s="35" t="s">
        <v>196</v>
      </c>
      <c r="D76" s="36" t="s">
        <v>31</v>
      </c>
      <c r="E76" s="36" t="s">
        <v>28</v>
      </c>
      <c r="F76" s="37"/>
      <c r="G76" s="66">
        <v>75</v>
      </c>
      <c r="H76" s="82">
        <f>ROUND(G76/500,2)</f>
        <v>0.15</v>
      </c>
      <c r="I76" s="38"/>
      <c r="J76" s="39"/>
    </row>
    <row r="77" spans="1:10" s="40" customFormat="1" ht="14.25" customHeight="1">
      <c r="A77" s="65" t="s">
        <v>234</v>
      </c>
      <c r="B77" s="88"/>
      <c r="C77" s="35" t="s">
        <v>235</v>
      </c>
      <c r="D77" s="36" t="s">
        <v>31</v>
      </c>
      <c r="E77" s="36" t="s">
        <v>28</v>
      </c>
      <c r="F77" s="37"/>
      <c r="G77" s="66">
        <v>154</v>
      </c>
      <c r="H77" s="82">
        <f>ROUND(G77/500,2)</f>
        <v>0.31</v>
      </c>
      <c r="I77" s="38"/>
      <c r="J77" s="39"/>
    </row>
    <row r="78" spans="1:10" s="40" customFormat="1" ht="14.25" customHeight="1">
      <c r="A78" s="65" t="s">
        <v>230</v>
      </c>
      <c r="B78" s="88"/>
      <c r="C78" s="35" t="s">
        <v>197</v>
      </c>
      <c r="D78" s="36" t="s">
        <v>31</v>
      </c>
      <c r="E78" s="36" t="s">
        <v>28</v>
      </c>
      <c r="F78" s="37"/>
      <c r="G78" s="66">
        <v>84</v>
      </c>
      <c r="H78" s="82">
        <f>ROUND(G78/500,2)</f>
        <v>0.17</v>
      </c>
      <c r="I78" s="38"/>
      <c r="J78" s="39"/>
    </row>
    <row r="79" spans="1:10" s="40" customFormat="1" ht="14.25" customHeight="1" thickBot="1">
      <c r="A79" s="75" t="s">
        <v>237</v>
      </c>
      <c r="B79" s="89" t="s">
        <v>36</v>
      </c>
      <c r="C79" s="48" t="s">
        <v>236</v>
      </c>
      <c r="D79" s="49" t="s">
        <v>31</v>
      </c>
      <c r="E79" s="49" t="s">
        <v>28</v>
      </c>
      <c r="F79" s="50"/>
      <c r="G79" s="70">
        <v>172</v>
      </c>
      <c r="H79" s="83">
        <f>ROUND(G79/500,2)</f>
        <v>0.34</v>
      </c>
      <c r="I79" s="38"/>
      <c r="J79" s="39"/>
    </row>
    <row r="80" spans="1:10" s="40" customFormat="1" ht="15" customHeight="1">
      <c r="A80" s="80"/>
      <c r="B80" s="76"/>
      <c r="C80" s="51"/>
      <c r="D80" s="52"/>
      <c r="E80" s="52"/>
      <c r="F80" s="53"/>
      <c r="G80" s="52"/>
      <c r="H80" s="85"/>
      <c r="I80" s="38"/>
      <c r="J80" s="39"/>
    </row>
    <row r="81" spans="1:9" s="40" customFormat="1" ht="14.25" customHeight="1" thickBot="1">
      <c r="A81" s="29" t="s">
        <v>21</v>
      </c>
      <c r="B81" s="29"/>
      <c r="C81" s="55"/>
      <c r="D81" s="11"/>
      <c r="E81" s="11"/>
      <c r="F81" s="56"/>
      <c r="I81" s="57"/>
    </row>
    <row r="82" spans="1:9" s="40" customFormat="1" ht="18.75" customHeight="1">
      <c r="A82" s="20" t="s">
        <v>33</v>
      </c>
      <c r="B82" s="90"/>
      <c r="C82" s="21" t="s">
        <v>34</v>
      </c>
      <c r="D82" s="22" t="s">
        <v>46</v>
      </c>
      <c r="E82" s="23" t="s">
        <v>32</v>
      </c>
      <c r="F82" s="23"/>
      <c r="G82" s="133" t="s">
        <v>43</v>
      </c>
      <c r="H82" s="134"/>
      <c r="I82" s="57"/>
    </row>
    <row r="83" spans="1:9" s="40" customFormat="1" ht="18.75" customHeight="1">
      <c r="A83" s="24" t="s">
        <v>42</v>
      </c>
      <c r="B83" s="91"/>
      <c r="C83" s="25" t="s">
        <v>44</v>
      </c>
      <c r="D83" s="26" t="s">
        <v>47</v>
      </c>
      <c r="E83" s="27"/>
      <c r="F83" s="27"/>
      <c r="G83" s="26" t="s">
        <v>45</v>
      </c>
      <c r="H83" s="28" t="s">
        <v>48</v>
      </c>
      <c r="I83" s="57"/>
    </row>
    <row r="84" spans="1:10" s="40" customFormat="1" ht="12" customHeight="1">
      <c r="A84" s="31"/>
      <c r="B84" s="93"/>
      <c r="C84" s="32"/>
      <c r="D84" s="33"/>
      <c r="E84" s="33"/>
      <c r="F84" s="33"/>
      <c r="G84" s="33"/>
      <c r="H84" s="30"/>
      <c r="I84" s="64"/>
      <c r="J84" s="16"/>
    </row>
    <row r="85" spans="1:10" s="40" customFormat="1" ht="15" customHeight="1">
      <c r="A85" s="65">
        <v>361066</v>
      </c>
      <c r="B85" s="88"/>
      <c r="C85" s="58" t="s">
        <v>200</v>
      </c>
      <c r="D85" s="36" t="s">
        <v>31</v>
      </c>
      <c r="E85" s="36" t="s">
        <v>28</v>
      </c>
      <c r="F85" s="33"/>
      <c r="G85" s="66">
        <v>205</v>
      </c>
      <c r="H85" s="82">
        <f aca="true" t="shared" si="2" ref="H85:H90">ROUND(G85/500,2)</f>
        <v>0.41</v>
      </c>
      <c r="I85" s="38"/>
      <c r="J85" s="39"/>
    </row>
    <row r="86" spans="1:10" s="40" customFormat="1" ht="15" customHeight="1">
      <c r="A86" s="65">
        <v>355774</v>
      </c>
      <c r="B86" s="88"/>
      <c r="C86" s="58" t="s">
        <v>201</v>
      </c>
      <c r="D86" s="36" t="s">
        <v>31</v>
      </c>
      <c r="E86" s="36" t="s">
        <v>28</v>
      </c>
      <c r="F86" s="33"/>
      <c r="G86" s="66">
        <v>409</v>
      </c>
      <c r="H86" s="82">
        <f t="shared" si="2"/>
        <v>0.82</v>
      </c>
      <c r="I86" s="38"/>
      <c r="J86" s="39"/>
    </row>
    <row r="87" spans="1:10" s="40" customFormat="1" ht="15" customHeight="1">
      <c r="A87" s="65">
        <v>315856</v>
      </c>
      <c r="B87" s="88"/>
      <c r="C87" s="58" t="s">
        <v>202</v>
      </c>
      <c r="D87" s="36" t="s">
        <v>31</v>
      </c>
      <c r="E87" s="36" t="s">
        <v>28</v>
      </c>
      <c r="F87" s="33"/>
      <c r="G87" s="66">
        <v>233</v>
      </c>
      <c r="H87" s="82">
        <f t="shared" si="2"/>
        <v>0.47</v>
      </c>
      <c r="I87" s="38"/>
      <c r="J87" s="39"/>
    </row>
    <row r="88" spans="1:10" s="40" customFormat="1" ht="15" customHeight="1">
      <c r="A88" s="65">
        <v>315858</v>
      </c>
      <c r="B88" s="88"/>
      <c r="C88" s="58" t="s">
        <v>203</v>
      </c>
      <c r="D88" s="36" t="s">
        <v>31</v>
      </c>
      <c r="E88" s="36" t="s">
        <v>28</v>
      </c>
      <c r="F88" s="33"/>
      <c r="G88" s="66">
        <v>465</v>
      </c>
      <c r="H88" s="82">
        <f t="shared" si="2"/>
        <v>0.93</v>
      </c>
      <c r="I88" s="38"/>
      <c r="J88" s="39"/>
    </row>
    <row r="89" spans="1:10" s="40" customFormat="1" ht="15" customHeight="1">
      <c r="A89" s="65" t="s">
        <v>176</v>
      </c>
      <c r="B89" s="88"/>
      <c r="C89" s="58" t="s">
        <v>204</v>
      </c>
      <c r="D89" s="36" t="s">
        <v>31</v>
      </c>
      <c r="E89" s="36" t="s">
        <v>28</v>
      </c>
      <c r="F89" s="37"/>
      <c r="G89" s="66">
        <v>303</v>
      </c>
      <c r="H89" s="82">
        <f t="shared" si="2"/>
        <v>0.61</v>
      </c>
      <c r="I89" s="38"/>
      <c r="J89" s="39"/>
    </row>
    <row r="90" spans="1:10" s="40" customFormat="1" ht="15" customHeight="1">
      <c r="A90" s="65">
        <v>355776</v>
      </c>
      <c r="B90" s="88"/>
      <c r="C90" s="58" t="s">
        <v>205</v>
      </c>
      <c r="D90" s="36" t="s">
        <v>31</v>
      </c>
      <c r="E90" s="36" t="s">
        <v>28</v>
      </c>
      <c r="F90" s="37"/>
      <c r="G90" s="66">
        <v>606</v>
      </c>
      <c r="H90" s="82">
        <f t="shared" si="2"/>
        <v>1.21</v>
      </c>
      <c r="I90" s="38"/>
      <c r="J90" s="39"/>
    </row>
    <row r="91" spans="1:10" s="40" customFormat="1" ht="15" customHeight="1">
      <c r="A91" s="65">
        <v>266612</v>
      </c>
      <c r="B91" s="88"/>
      <c r="C91" s="58" t="s">
        <v>206</v>
      </c>
      <c r="D91" s="36" t="s">
        <v>31</v>
      </c>
      <c r="E91" s="36" t="s">
        <v>29</v>
      </c>
      <c r="F91" s="37"/>
      <c r="G91" s="66">
        <v>195</v>
      </c>
      <c r="H91" s="82">
        <f aca="true" t="shared" si="3" ref="H91:H96">ROUND(G91/250,2)</f>
        <v>0.78</v>
      </c>
      <c r="I91" s="38"/>
      <c r="J91" s="39"/>
    </row>
    <row r="92" spans="1:10" s="40" customFormat="1" ht="15" customHeight="1">
      <c r="A92" s="65">
        <v>376598</v>
      </c>
      <c r="B92" s="88"/>
      <c r="C92" s="58" t="s">
        <v>207</v>
      </c>
      <c r="D92" s="36" t="s">
        <v>31</v>
      </c>
      <c r="E92" s="36" t="s">
        <v>29</v>
      </c>
      <c r="F92" s="37"/>
      <c r="G92" s="66">
        <v>389</v>
      </c>
      <c r="H92" s="82">
        <f t="shared" si="3"/>
        <v>1.56</v>
      </c>
      <c r="I92" s="38"/>
      <c r="J92" s="39"/>
    </row>
    <row r="93" spans="1:10" s="40" customFormat="1" ht="15" customHeight="1">
      <c r="A93" s="65">
        <v>350467</v>
      </c>
      <c r="B93" s="88"/>
      <c r="C93" s="58" t="s">
        <v>208</v>
      </c>
      <c r="D93" s="36" t="s">
        <v>31</v>
      </c>
      <c r="E93" s="36" t="s">
        <v>29</v>
      </c>
      <c r="F93" s="37"/>
      <c r="G93" s="66">
        <v>246</v>
      </c>
      <c r="H93" s="82">
        <f t="shared" si="3"/>
        <v>0.98</v>
      </c>
      <c r="I93" s="38"/>
      <c r="J93" s="39"/>
    </row>
    <row r="94" spans="1:10" s="40" customFormat="1" ht="15" customHeight="1">
      <c r="A94" s="65">
        <v>350469</v>
      </c>
      <c r="B94" s="88"/>
      <c r="C94" s="58" t="s">
        <v>209</v>
      </c>
      <c r="D94" s="36" t="s">
        <v>31</v>
      </c>
      <c r="E94" s="36" t="s">
        <v>29</v>
      </c>
      <c r="F94" s="37"/>
      <c r="G94" s="66">
        <v>491</v>
      </c>
      <c r="H94" s="82">
        <f t="shared" si="3"/>
        <v>1.96</v>
      </c>
      <c r="I94" s="38"/>
      <c r="J94" s="39"/>
    </row>
    <row r="95" spans="1:10" s="40" customFormat="1" ht="15" customHeight="1">
      <c r="A95" s="65">
        <v>284589</v>
      </c>
      <c r="B95" s="88"/>
      <c r="C95" s="58" t="s">
        <v>210</v>
      </c>
      <c r="D95" s="36" t="s">
        <v>31</v>
      </c>
      <c r="E95" s="36" t="s">
        <v>29</v>
      </c>
      <c r="F95" s="37"/>
      <c r="G95" s="66">
        <v>322</v>
      </c>
      <c r="H95" s="82">
        <f t="shared" si="3"/>
        <v>1.29</v>
      </c>
      <c r="I95" s="38"/>
      <c r="J95" s="39"/>
    </row>
    <row r="96" spans="1:10" s="40" customFormat="1" ht="15" customHeight="1" thickBot="1">
      <c r="A96" s="75">
        <v>284590</v>
      </c>
      <c r="B96" s="89"/>
      <c r="C96" s="81" t="s">
        <v>211</v>
      </c>
      <c r="D96" s="49" t="s">
        <v>31</v>
      </c>
      <c r="E96" s="49" t="s">
        <v>29</v>
      </c>
      <c r="F96" s="50"/>
      <c r="G96" s="70">
        <v>643</v>
      </c>
      <c r="H96" s="83">
        <f t="shared" si="3"/>
        <v>2.57</v>
      </c>
      <c r="I96" s="38"/>
      <c r="J96" s="39"/>
    </row>
    <row r="97" spans="1:10" s="40" customFormat="1" ht="15" customHeight="1">
      <c r="A97" s="97" t="s">
        <v>240</v>
      </c>
      <c r="B97" s="76"/>
      <c r="C97" s="86"/>
      <c r="D97" s="52"/>
      <c r="E97" s="52"/>
      <c r="F97" s="53"/>
      <c r="G97" s="71"/>
      <c r="H97" s="85"/>
      <c r="I97" s="38"/>
      <c r="J97" s="39"/>
    </row>
    <row r="98" spans="1:10" s="40" customFormat="1" ht="15" customHeight="1">
      <c r="A98" s="98"/>
      <c r="B98" s="76"/>
      <c r="C98" s="86"/>
      <c r="D98" s="52"/>
      <c r="E98" s="52"/>
      <c r="F98" s="53"/>
      <c r="G98" s="71"/>
      <c r="H98" s="85"/>
      <c r="I98" s="38"/>
      <c r="J98" s="39"/>
    </row>
    <row r="99" spans="1:9" s="40" customFormat="1" ht="14.25" customHeight="1" thickBot="1">
      <c r="A99" s="29" t="s">
        <v>23</v>
      </c>
      <c r="B99" s="29"/>
      <c r="C99" s="55"/>
      <c r="D99" s="11"/>
      <c r="E99" s="11"/>
      <c r="F99" s="56"/>
      <c r="I99" s="57"/>
    </row>
    <row r="100" spans="1:9" s="40" customFormat="1" ht="14.25" customHeight="1">
      <c r="A100" s="20" t="s">
        <v>33</v>
      </c>
      <c r="B100" s="90"/>
      <c r="C100" s="21" t="s">
        <v>34</v>
      </c>
      <c r="D100" s="22" t="s">
        <v>46</v>
      </c>
      <c r="E100" s="23" t="s">
        <v>32</v>
      </c>
      <c r="F100" s="23"/>
      <c r="G100" s="133" t="s">
        <v>43</v>
      </c>
      <c r="H100" s="134"/>
      <c r="I100" s="57"/>
    </row>
    <row r="101" spans="1:9" s="40" customFormat="1" ht="14.25" customHeight="1">
      <c r="A101" s="24" t="s">
        <v>42</v>
      </c>
      <c r="B101" s="91"/>
      <c r="C101" s="25" t="s">
        <v>44</v>
      </c>
      <c r="D101" s="26" t="s">
        <v>47</v>
      </c>
      <c r="E101" s="27"/>
      <c r="F101" s="27"/>
      <c r="G101" s="26" t="s">
        <v>45</v>
      </c>
      <c r="H101" s="28" t="s">
        <v>48</v>
      </c>
      <c r="I101" s="57"/>
    </row>
    <row r="102" spans="1:10" s="40" customFormat="1" ht="12" customHeight="1">
      <c r="A102" s="31"/>
      <c r="B102" s="93"/>
      <c r="C102" s="32"/>
      <c r="D102" s="33"/>
      <c r="E102" s="33"/>
      <c r="F102" s="33"/>
      <c r="G102" s="33"/>
      <c r="H102" s="30"/>
      <c r="I102" s="64"/>
      <c r="J102" s="16"/>
    </row>
    <row r="103" spans="1:10" s="40" customFormat="1" ht="15" customHeight="1">
      <c r="A103" s="65">
        <v>301563</v>
      </c>
      <c r="B103" s="88"/>
      <c r="C103" s="58" t="s">
        <v>212</v>
      </c>
      <c r="D103" s="36" t="s">
        <v>51</v>
      </c>
      <c r="E103" s="36" t="s">
        <v>29</v>
      </c>
      <c r="F103" s="33"/>
      <c r="G103" s="136" t="s">
        <v>228</v>
      </c>
      <c r="H103" s="82">
        <v>0</v>
      </c>
      <c r="I103" s="38"/>
      <c r="J103" s="39"/>
    </row>
    <row r="104" spans="1:10" s="40" customFormat="1" ht="15" customHeight="1">
      <c r="A104" s="65">
        <v>320833</v>
      </c>
      <c r="B104" s="88"/>
      <c r="C104" s="58" t="s">
        <v>213</v>
      </c>
      <c r="D104" s="36" t="s">
        <v>51</v>
      </c>
      <c r="E104" s="36" t="s">
        <v>29</v>
      </c>
      <c r="F104" s="33"/>
      <c r="G104" s="137"/>
      <c r="H104" s="82">
        <f aca="true" t="shared" si="4" ref="H104:H111">ROUND(G104/250,2)</f>
        <v>0</v>
      </c>
      <c r="I104" s="38"/>
      <c r="J104" s="39"/>
    </row>
    <row r="105" spans="1:10" s="40" customFormat="1" ht="15" customHeight="1">
      <c r="A105" s="65">
        <v>301571</v>
      </c>
      <c r="B105" s="88"/>
      <c r="C105" s="58" t="s">
        <v>214</v>
      </c>
      <c r="D105" s="36" t="s">
        <v>51</v>
      </c>
      <c r="E105" s="36" t="s">
        <v>29</v>
      </c>
      <c r="F105" s="33"/>
      <c r="G105" s="137"/>
      <c r="H105" s="82">
        <f t="shared" si="4"/>
        <v>0</v>
      </c>
      <c r="I105" s="38"/>
      <c r="J105" s="39"/>
    </row>
    <row r="106" spans="1:10" s="40" customFormat="1" ht="15" customHeight="1">
      <c r="A106" s="65">
        <v>320835</v>
      </c>
      <c r="B106" s="88"/>
      <c r="C106" s="58" t="s">
        <v>215</v>
      </c>
      <c r="D106" s="36" t="s">
        <v>51</v>
      </c>
      <c r="E106" s="36" t="s">
        <v>29</v>
      </c>
      <c r="F106" s="33"/>
      <c r="G106" s="137"/>
      <c r="H106" s="82">
        <f t="shared" si="4"/>
        <v>0</v>
      </c>
      <c r="I106" s="38"/>
      <c r="J106" s="39"/>
    </row>
    <row r="107" spans="1:10" s="40" customFormat="1" ht="15" customHeight="1">
      <c r="A107" s="65">
        <v>338887</v>
      </c>
      <c r="B107" s="88"/>
      <c r="C107" s="58" t="s">
        <v>216</v>
      </c>
      <c r="D107" s="36" t="s">
        <v>51</v>
      </c>
      <c r="E107" s="36" t="s">
        <v>29</v>
      </c>
      <c r="F107" s="33"/>
      <c r="G107" s="137"/>
      <c r="H107" s="82">
        <f t="shared" si="4"/>
        <v>0</v>
      </c>
      <c r="I107" s="38"/>
      <c r="J107" s="39"/>
    </row>
    <row r="108" spans="1:10" s="40" customFormat="1" ht="15" customHeight="1">
      <c r="A108" s="65">
        <v>301572</v>
      </c>
      <c r="B108" s="88"/>
      <c r="C108" s="58" t="s">
        <v>217</v>
      </c>
      <c r="D108" s="36" t="s">
        <v>51</v>
      </c>
      <c r="E108" s="36" t="s">
        <v>29</v>
      </c>
      <c r="F108" s="33"/>
      <c r="G108" s="137"/>
      <c r="H108" s="82">
        <f t="shared" si="4"/>
        <v>0</v>
      </c>
      <c r="I108" s="38"/>
      <c r="J108" s="39"/>
    </row>
    <row r="109" spans="1:10" s="40" customFormat="1" ht="15" customHeight="1">
      <c r="A109" s="65">
        <v>301565</v>
      </c>
      <c r="B109" s="88"/>
      <c r="C109" s="58" t="s">
        <v>218</v>
      </c>
      <c r="D109" s="36" t="s">
        <v>51</v>
      </c>
      <c r="E109" s="36" t="s">
        <v>29</v>
      </c>
      <c r="F109" s="33"/>
      <c r="G109" s="137"/>
      <c r="H109" s="82">
        <f t="shared" si="4"/>
        <v>0</v>
      </c>
      <c r="I109" s="38"/>
      <c r="J109" s="39"/>
    </row>
    <row r="110" spans="1:10" s="40" customFormat="1" ht="15" customHeight="1">
      <c r="A110" s="65">
        <v>338647</v>
      </c>
      <c r="B110" s="88"/>
      <c r="C110" s="58" t="s">
        <v>219</v>
      </c>
      <c r="D110" s="36" t="s">
        <v>51</v>
      </c>
      <c r="E110" s="36" t="s">
        <v>29</v>
      </c>
      <c r="F110" s="33"/>
      <c r="G110" s="137"/>
      <c r="H110" s="82">
        <f t="shared" si="4"/>
        <v>0</v>
      </c>
      <c r="I110" s="38"/>
      <c r="J110" s="39"/>
    </row>
    <row r="111" spans="1:10" s="40" customFormat="1" ht="15" customHeight="1" thickBot="1">
      <c r="A111" s="75">
        <v>301573</v>
      </c>
      <c r="B111" s="89"/>
      <c r="C111" s="81" t="s">
        <v>220</v>
      </c>
      <c r="D111" s="49" t="s">
        <v>51</v>
      </c>
      <c r="E111" s="49" t="s">
        <v>29</v>
      </c>
      <c r="F111" s="50"/>
      <c r="G111" s="138"/>
      <c r="H111" s="83">
        <f t="shared" si="4"/>
        <v>0</v>
      </c>
      <c r="I111" s="38"/>
      <c r="J111" s="39"/>
    </row>
    <row r="112" spans="1:10" s="40" customFormat="1" ht="14.25" customHeight="1">
      <c r="A112" s="139" t="s">
        <v>233</v>
      </c>
      <c r="B112" s="140"/>
      <c r="C112" s="140"/>
      <c r="D112" s="140"/>
      <c r="E112" s="140"/>
      <c r="F112" s="140"/>
      <c r="G112" s="140"/>
      <c r="H112" s="140"/>
      <c r="I112" s="38"/>
      <c r="J112" s="39"/>
    </row>
    <row r="113" spans="1:10" s="40" customFormat="1" ht="15" customHeight="1">
      <c r="A113" s="76"/>
      <c r="B113" s="76"/>
      <c r="C113" s="86"/>
      <c r="D113" s="52"/>
      <c r="E113" s="52"/>
      <c r="F113" s="53"/>
      <c r="G113" s="128"/>
      <c r="H113" s="85"/>
      <c r="I113" s="38"/>
      <c r="J113" s="39"/>
    </row>
    <row r="114" spans="1:10" s="40" customFormat="1" ht="15" customHeight="1">
      <c r="A114" s="132" t="s">
        <v>239</v>
      </c>
      <c r="B114" s="132"/>
      <c r="C114" s="132"/>
      <c r="D114" s="132"/>
      <c r="E114" s="132"/>
      <c r="F114" s="132"/>
      <c r="G114" s="132"/>
      <c r="H114" s="132"/>
      <c r="I114" s="38"/>
      <c r="J114" s="39"/>
    </row>
    <row r="115" spans="1:10" s="40" customFormat="1" ht="12" customHeight="1">
      <c r="A115" s="135" t="s">
        <v>26</v>
      </c>
      <c r="B115" s="135"/>
      <c r="C115" s="135"/>
      <c r="D115" s="135"/>
      <c r="E115" s="135"/>
      <c r="F115" s="135"/>
      <c r="G115" s="135"/>
      <c r="H115" s="135"/>
      <c r="I115" s="4"/>
      <c r="J115" s="4"/>
    </row>
    <row r="116" spans="1:10" s="40" customFormat="1" ht="12" customHeight="1">
      <c r="A116" s="17"/>
      <c r="B116" s="17"/>
      <c r="C116" s="17"/>
      <c r="D116" s="17"/>
      <c r="E116" s="17"/>
      <c r="F116" s="17"/>
      <c r="G116" s="17"/>
      <c r="H116" s="17"/>
      <c r="I116" s="4"/>
      <c r="J116" s="4"/>
    </row>
    <row r="117" spans="1:9" s="40" customFormat="1" ht="18.75" customHeight="1" thickBot="1">
      <c r="A117" s="29" t="s">
        <v>21</v>
      </c>
      <c r="B117" s="29"/>
      <c r="C117" s="55"/>
      <c r="D117" s="11"/>
      <c r="E117" s="11"/>
      <c r="F117" s="56"/>
      <c r="I117" s="57"/>
    </row>
    <row r="118" spans="1:9" s="40" customFormat="1" ht="18.75" customHeight="1">
      <c r="A118" s="20" t="s">
        <v>33</v>
      </c>
      <c r="B118" s="90"/>
      <c r="C118" s="21" t="s">
        <v>34</v>
      </c>
      <c r="D118" s="22" t="s">
        <v>46</v>
      </c>
      <c r="E118" s="23" t="s">
        <v>32</v>
      </c>
      <c r="F118" s="23"/>
      <c r="G118" s="133" t="s">
        <v>43</v>
      </c>
      <c r="H118" s="134"/>
      <c r="I118" s="57"/>
    </row>
    <row r="119" spans="1:9" s="40" customFormat="1" ht="18.75" customHeight="1">
      <c r="A119" s="24" t="s">
        <v>42</v>
      </c>
      <c r="B119" s="91"/>
      <c r="C119" s="25" t="s">
        <v>44</v>
      </c>
      <c r="D119" s="26" t="s">
        <v>47</v>
      </c>
      <c r="E119" s="27"/>
      <c r="F119" s="27"/>
      <c r="G119" s="26" t="s">
        <v>45</v>
      </c>
      <c r="H119" s="28" t="s">
        <v>48</v>
      </c>
      <c r="I119" s="57"/>
    </row>
    <row r="120" spans="1:10" s="40" customFormat="1" ht="12" customHeight="1">
      <c r="A120" s="31"/>
      <c r="B120" s="93"/>
      <c r="C120" s="32"/>
      <c r="D120" s="33"/>
      <c r="E120" s="33"/>
      <c r="F120" s="33"/>
      <c r="G120" s="33"/>
      <c r="H120" s="30"/>
      <c r="I120" s="64"/>
      <c r="J120" s="16"/>
    </row>
    <row r="121" spans="1:10" s="40" customFormat="1" ht="15" customHeight="1">
      <c r="A121" s="65">
        <v>379699</v>
      </c>
      <c r="B121" s="88"/>
      <c r="C121" s="58" t="s">
        <v>68</v>
      </c>
      <c r="D121" s="36" t="s">
        <v>31</v>
      </c>
      <c r="E121" s="36" t="s">
        <v>28</v>
      </c>
      <c r="F121" s="102"/>
      <c r="G121" s="66">
        <v>188</v>
      </c>
      <c r="H121" s="82">
        <f aca="true" t="shared" si="5" ref="H121:H127">ROUND(G121/500,2)</f>
        <v>0.38</v>
      </c>
      <c r="I121" s="38"/>
      <c r="J121" s="39"/>
    </row>
    <row r="122" spans="1:10" s="40" customFormat="1" ht="15" customHeight="1">
      <c r="A122" s="65">
        <v>379700</v>
      </c>
      <c r="B122" s="88"/>
      <c r="C122" s="58" t="s">
        <v>69</v>
      </c>
      <c r="D122" s="36" t="s">
        <v>31</v>
      </c>
      <c r="E122" s="36" t="s">
        <v>28</v>
      </c>
      <c r="F122" s="102"/>
      <c r="G122" s="66">
        <v>375</v>
      </c>
      <c r="H122" s="82">
        <f t="shared" si="5"/>
        <v>0.75</v>
      </c>
      <c r="I122" s="38"/>
      <c r="J122" s="39"/>
    </row>
    <row r="123" spans="1:10" s="40" customFormat="1" ht="15" customHeight="1">
      <c r="A123" s="65">
        <v>389500</v>
      </c>
      <c r="B123" s="88"/>
      <c r="C123" s="58" t="s">
        <v>70</v>
      </c>
      <c r="D123" s="36" t="s">
        <v>31</v>
      </c>
      <c r="E123" s="36" t="s">
        <v>28</v>
      </c>
      <c r="F123" s="102"/>
      <c r="G123" s="66">
        <v>467</v>
      </c>
      <c r="H123" s="82">
        <f t="shared" si="5"/>
        <v>0.93</v>
      </c>
      <c r="I123" s="38"/>
      <c r="J123" s="39"/>
    </row>
    <row r="124" spans="1:10" s="40" customFormat="1" ht="15" customHeight="1">
      <c r="A124" s="65">
        <v>379691</v>
      </c>
      <c r="B124" s="88"/>
      <c r="C124" s="58" t="s">
        <v>71</v>
      </c>
      <c r="D124" s="36" t="s">
        <v>31</v>
      </c>
      <c r="E124" s="36" t="s">
        <v>28</v>
      </c>
      <c r="F124" s="102"/>
      <c r="G124" s="66">
        <v>209</v>
      </c>
      <c r="H124" s="82">
        <f t="shared" si="5"/>
        <v>0.42</v>
      </c>
      <c r="I124" s="38"/>
      <c r="J124" s="39"/>
    </row>
    <row r="125" spans="1:10" s="40" customFormat="1" ht="15" customHeight="1">
      <c r="A125" s="65">
        <v>379692</v>
      </c>
      <c r="B125" s="88"/>
      <c r="C125" s="58" t="s">
        <v>72</v>
      </c>
      <c r="D125" s="36" t="s">
        <v>31</v>
      </c>
      <c r="E125" s="36" t="s">
        <v>28</v>
      </c>
      <c r="F125" s="102"/>
      <c r="G125" s="66">
        <v>416</v>
      </c>
      <c r="H125" s="82">
        <f t="shared" si="5"/>
        <v>0.83</v>
      </c>
      <c r="I125" s="38"/>
      <c r="J125" s="39"/>
    </row>
    <row r="126" spans="1:10" s="40" customFormat="1" ht="15" customHeight="1">
      <c r="A126" s="65">
        <v>379706</v>
      </c>
      <c r="B126" s="88"/>
      <c r="C126" s="58" t="s">
        <v>73</v>
      </c>
      <c r="D126" s="36" t="s">
        <v>31</v>
      </c>
      <c r="E126" s="36" t="s">
        <v>28</v>
      </c>
      <c r="F126" s="102"/>
      <c r="G126" s="66">
        <v>510</v>
      </c>
      <c r="H126" s="82">
        <f t="shared" si="5"/>
        <v>1.02</v>
      </c>
      <c r="I126" s="38"/>
      <c r="J126" s="39"/>
    </row>
    <row r="127" spans="1:10" s="40" customFormat="1" ht="15" customHeight="1">
      <c r="A127" s="65">
        <v>379628</v>
      </c>
      <c r="B127" s="88"/>
      <c r="C127" s="58" t="s">
        <v>74</v>
      </c>
      <c r="D127" s="36" t="s">
        <v>31</v>
      </c>
      <c r="E127" s="36" t="s">
        <v>28</v>
      </c>
      <c r="F127" s="102"/>
      <c r="G127" s="66">
        <v>519</v>
      </c>
      <c r="H127" s="82">
        <f t="shared" si="5"/>
        <v>1.04</v>
      </c>
      <c r="I127" s="38"/>
      <c r="J127" s="39"/>
    </row>
    <row r="128" spans="1:10" s="40" customFormat="1" ht="15" customHeight="1">
      <c r="A128" s="65">
        <v>379693</v>
      </c>
      <c r="B128" s="88"/>
      <c r="C128" s="58" t="s">
        <v>75</v>
      </c>
      <c r="D128" s="36" t="s">
        <v>31</v>
      </c>
      <c r="E128" s="36" t="s">
        <v>29</v>
      </c>
      <c r="F128" s="102"/>
      <c r="G128" s="66">
        <v>127</v>
      </c>
      <c r="H128" s="82">
        <f>ROUND(G128/250,2)</f>
        <v>0.51</v>
      </c>
      <c r="I128" s="38"/>
      <c r="J128" s="39"/>
    </row>
    <row r="129" spans="1:10" s="40" customFormat="1" ht="15" customHeight="1">
      <c r="A129" s="65">
        <v>379694</v>
      </c>
      <c r="B129" s="88"/>
      <c r="C129" s="58" t="s">
        <v>76</v>
      </c>
      <c r="D129" s="36" t="s">
        <v>31</v>
      </c>
      <c r="E129" s="36" t="s">
        <v>29</v>
      </c>
      <c r="F129" s="102"/>
      <c r="G129" s="66">
        <v>254</v>
      </c>
      <c r="H129" s="82">
        <f aca="true" t="shared" si="6" ref="H129:H139">ROUND(G129/250,2)</f>
        <v>1.02</v>
      </c>
      <c r="I129" s="38"/>
      <c r="J129" s="39"/>
    </row>
    <row r="130" spans="1:10" s="40" customFormat="1" ht="15" customHeight="1">
      <c r="A130" s="65">
        <v>389523</v>
      </c>
      <c r="B130" s="88"/>
      <c r="C130" s="58" t="s">
        <v>77</v>
      </c>
      <c r="D130" s="36" t="s">
        <v>31</v>
      </c>
      <c r="E130" s="36" t="s">
        <v>29</v>
      </c>
      <c r="F130" s="102"/>
      <c r="G130" s="66">
        <v>312</v>
      </c>
      <c r="H130" s="82">
        <f t="shared" si="6"/>
        <v>1.25</v>
      </c>
      <c r="I130" s="38"/>
      <c r="J130" s="39"/>
    </row>
    <row r="131" spans="1:10" s="40" customFormat="1" ht="15" customHeight="1">
      <c r="A131" s="65">
        <v>389501</v>
      </c>
      <c r="B131" s="88"/>
      <c r="C131" s="58" t="s">
        <v>78</v>
      </c>
      <c r="D131" s="36" t="s">
        <v>31</v>
      </c>
      <c r="E131" s="36" t="s">
        <v>29</v>
      </c>
      <c r="F131" s="102"/>
      <c r="G131" s="66">
        <v>321</v>
      </c>
      <c r="H131" s="82">
        <f t="shared" si="6"/>
        <v>1.28</v>
      </c>
      <c r="I131" s="38"/>
      <c r="J131" s="39"/>
    </row>
    <row r="132" spans="1:10" s="40" customFormat="1" ht="15" customHeight="1">
      <c r="A132" s="65">
        <v>379695</v>
      </c>
      <c r="B132" s="88"/>
      <c r="C132" s="58" t="s">
        <v>79</v>
      </c>
      <c r="D132" s="36" t="s">
        <v>31</v>
      </c>
      <c r="E132" s="36" t="s">
        <v>29</v>
      </c>
      <c r="F132" s="102"/>
      <c r="G132" s="66">
        <v>166</v>
      </c>
      <c r="H132" s="82">
        <f t="shared" si="6"/>
        <v>0.66</v>
      </c>
      <c r="I132" s="38"/>
      <c r="J132" s="39"/>
    </row>
    <row r="133" spans="1:10" s="40" customFormat="1" ht="15" customHeight="1">
      <c r="A133" s="65">
        <v>379696</v>
      </c>
      <c r="B133" s="88"/>
      <c r="C133" s="58" t="s">
        <v>80</v>
      </c>
      <c r="D133" s="36" t="s">
        <v>31</v>
      </c>
      <c r="E133" s="36" t="s">
        <v>29</v>
      </c>
      <c r="F133" s="102"/>
      <c r="G133" s="66">
        <v>331</v>
      </c>
      <c r="H133" s="82">
        <f t="shared" si="6"/>
        <v>1.32</v>
      </c>
      <c r="I133" s="38"/>
      <c r="J133" s="39"/>
    </row>
    <row r="134" spans="1:10" s="40" customFormat="1" ht="15" customHeight="1">
      <c r="A134" s="65">
        <v>379754</v>
      </c>
      <c r="B134" s="88"/>
      <c r="C134" s="58" t="s">
        <v>81</v>
      </c>
      <c r="D134" s="36" t="s">
        <v>31</v>
      </c>
      <c r="E134" s="36" t="s">
        <v>29</v>
      </c>
      <c r="F134" s="102"/>
      <c r="G134" s="66">
        <v>413</v>
      </c>
      <c r="H134" s="82">
        <f t="shared" si="6"/>
        <v>1.65</v>
      </c>
      <c r="I134" s="38"/>
      <c r="J134" s="39"/>
    </row>
    <row r="135" spans="1:10" s="40" customFormat="1" ht="15" customHeight="1">
      <c r="A135" s="65">
        <v>389502</v>
      </c>
      <c r="B135" s="88"/>
      <c r="C135" s="58" t="s">
        <v>82</v>
      </c>
      <c r="D135" s="36" t="s">
        <v>31</v>
      </c>
      <c r="E135" s="36" t="s">
        <v>29</v>
      </c>
      <c r="F135" s="102"/>
      <c r="G135" s="66">
        <v>413</v>
      </c>
      <c r="H135" s="82">
        <f t="shared" si="6"/>
        <v>1.65</v>
      </c>
      <c r="I135" s="38"/>
      <c r="J135" s="39"/>
    </row>
    <row r="136" spans="1:10" s="40" customFormat="1" ht="15" customHeight="1">
      <c r="A136" s="65">
        <v>379701</v>
      </c>
      <c r="B136" s="88"/>
      <c r="C136" s="58" t="s">
        <v>83</v>
      </c>
      <c r="D136" s="36" t="s">
        <v>31</v>
      </c>
      <c r="E136" s="36" t="s">
        <v>29</v>
      </c>
      <c r="F136" s="102"/>
      <c r="G136" s="66">
        <v>208</v>
      </c>
      <c r="H136" s="82">
        <f t="shared" si="6"/>
        <v>0.83</v>
      </c>
      <c r="I136" s="38"/>
      <c r="J136" s="39"/>
    </row>
    <row r="137" spans="1:10" s="40" customFormat="1" ht="15" customHeight="1">
      <c r="A137" s="65">
        <v>379698</v>
      </c>
      <c r="B137" s="88"/>
      <c r="C137" s="58" t="s">
        <v>84</v>
      </c>
      <c r="D137" s="36" t="s">
        <v>31</v>
      </c>
      <c r="E137" s="36" t="s">
        <v>29</v>
      </c>
      <c r="F137" s="102"/>
      <c r="G137" s="66">
        <v>416</v>
      </c>
      <c r="H137" s="82">
        <f t="shared" si="6"/>
        <v>1.66</v>
      </c>
      <c r="I137" s="38"/>
      <c r="J137" s="39"/>
    </row>
    <row r="138" spans="1:10" s="40" customFormat="1" ht="15" customHeight="1">
      <c r="A138" s="65">
        <v>389524</v>
      </c>
      <c r="B138" s="88"/>
      <c r="C138" s="58" t="s">
        <v>85</v>
      </c>
      <c r="D138" s="36" t="s">
        <v>31</v>
      </c>
      <c r="E138" s="36" t="s">
        <v>29</v>
      </c>
      <c r="F138" s="102"/>
      <c r="G138" s="66">
        <v>515</v>
      </c>
      <c r="H138" s="82">
        <f t="shared" si="6"/>
        <v>2.06</v>
      </c>
      <c r="I138" s="38"/>
      <c r="J138" s="39"/>
    </row>
    <row r="139" spans="1:10" s="40" customFormat="1" ht="15" customHeight="1">
      <c r="A139" s="65">
        <v>389503</v>
      </c>
      <c r="B139" s="88"/>
      <c r="C139" s="58" t="s">
        <v>86</v>
      </c>
      <c r="D139" s="36" t="s">
        <v>31</v>
      </c>
      <c r="E139" s="36" t="s">
        <v>29</v>
      </c>
      <c r="F139" s="102"/>
      <c r="G139" s="66">
        <v>526</v>
      </c>
      <c r="H139" s="82">
        <f t="shared" si="6"/>
        <v>2.1</v>
      </c>
      <c r="I139" s="38"/>
      <c r="J139" s="39"/>
    </row>
    <row r="140" spans="1:10" s="40" customFormat="1" ht="15" customHeight="1">
      <c r="A140" s="65">
        <v>389504</v>
      </c>
      <c r="B140" s="88"/>
      <c r="C140" s="58" t="s">
        <v>87</v>
      </c>
      <c r="D140" s="36" t="s">
        <v>31</v>
      </c>
      <c r="E140" s="36" t="s">
        <v>99</v>
      </c>
      <c r="F140" s="102"/>
      <c r="G140" s="66">
        <v>124</v>
      </c>
      <c r="H140" s="82">
        <f>ROUND(G140/125,2)</f>
        <v>0.99</v>
      </c>
      <c r="I140" s="38"/>
      <c r="J140" s="39"/>
    </row>
    <row r="141" spans="1:10" s="40" customFormat="1" ht="15" customHeight="1">
      <c r="A141" s="65">
        <v>389505</v>
      </c>
      <c r="B141" s="88"/>
      <c r="C141" s="58" t="s">
        <v>88</v>
      </c>
      <c r="D141" s="36" t="s">
        <v>31</v>
      </c>
      <c r="E141" s="36" t="s">
        <v>99</v>
      </c>
      <c r="F141" s="102"/>
      <c r="G141" s="66">
        <v>248</v>
      </c>
      <c r="H141" s="82">
        <f aca="true" t="shared" si="7" ref="H141:H150">ROUND(G141/125,2)</f>
        <v>1.98</v>
      </c>
      <c r="I141" s="38"/>
      <c r="J141" s="39"/>
    </row>
    <row r="142" spans="1:10" s="40" customFormat="1" ht="15" customHeight="1">
      <c r="A142" s="65">
        <v>389525</v>
      </c>
      <c r="B142" s="88"/>
      <c r="C142" s="58" t="s">
        <v>89</v>
      </c>
      <c r="D142" s="36" t="s">
        <v>31</v>
      </c>
      <c r="E142" s="36" t="s">
        <v>99</v>
      </c>
      <c r="F142" s="102"/>
      <c r="G142" s="66">
        <v>307</v>
      </c>
      <c r="H142" s="82">
        <f t="shared" si="7"/>
        <v>2.46</v>
      </c>
      <c r="I142" s="38"/>
      <c r="J142" s="39"/>
    </row>
    <row r="143" spans="1:10" s="40" customFormat="1" ht="15" customHeight="1">
      <c r="A143" s="65">
        <v>389506</v>
      </c>
      <c r="B143" s="88"/>
      <c r="C143" s="58" t="s">
        <v>90</v>
      </c>
      <c r="D143" s="36" t="s">
        <v>31</v>
      </c>
      <c r="E143" s="36" t="s">
        <v>99</v>
      </c>
      <c r="F143" s="102"/>
      <c r="G143" s="66">
        <v>307</v>
      </c>
      <c r="H143" s="82">
        <f t="shared" si="7"/>
        <v>2.46</v>
      </c>
      <c r="I143" s="38"/>
      <c r="J143" s="39"/>
    </row>
    <row r="144" spans="1:10" s="40" customFormat="1" ht="15" customHeight="1">
      <c r="A144" s="65">
        <v>379755</v>
      </c>
      <c r="B144" s="88"/>
      <c r="C144" s="58" t="s">
        <v>91</v>
      </c>
      <c r="D144" s="36" t="s">
        <v>31</v>
      </c>
      <c r="E144" s="36" t="s">
        <v>99</v>
      </c>
      <c r="F144" s="102"/>
      <c r="G144" s="66">
        <v>151</v>
      </c>
      <c r="H144" s="82">
        <f t="shared" si="7"/>
        <v>1.21</v>
      </c>
      <c r="I144" s="38"/>
      <c r="J144" s="39"/>
    </row>
    <row r="145" spans="1:10" s="40" customFormat="1" ht="15" customHeight="1">
      <c r="A145" s="65">
        <v>379756</v>
      </c>
      <c r="B145" s="88"/>
      <c r="C145" s="58" t="s">
        <v>92</v>
      </c>
      <c r="D145" s="36" t="s">
        <v>31</v>
      </c>
      <c r="E145" s="36" t="s">
        <v>99</v>
      </c>
      <c r="F145" s="102"/>
      <c r="G145" s="66">
        <v>302</v>
      </c>
      <c r="H145" s="82">
        <f t="shared" si="7"/>
        <v>2.42</v>
      </c>
      <c r="I145" s="38"/>
      <c r="J145" s="39"/>
    </row>
    <row r="146" spans="1:10" s="40" customFormat="1" ht="15" customHeight="1">
      <c r="A146" s="65">
        <v>389526</v>
      </c>
      <c r="B146" s="88"/>
      <c r="C146" s="58" t="s">
        <v>93</v>
      </c>
      <c r="D146" s="36" t="s">
        <v>31</v>
      </c>
      <c r="E146" s="36" t="s">
        <v>99</v>
      </c>
      <c r="F146" s="102"/>
      <c r="G146" s="66">
        <v>364</v>
      </c>
      <c r="H146" s="82">
        <f t="shared" si="7"/>
        <v>2.91</v>
      </c>
      <c r="I146" s="38"/>
      <c r="J146" s="39"/>
    </row>
    <row r="147" spans="1:10" s="40" customFormat="1" ht="15" customHeight="1">
      <c r="A147" s="65">
        <v>379757</v>
      </c>
      <c r="B147" s="88"/>
      <c r="C147" s="58" t="s">
        <v>94</v>
      </c>
      <c r="D147" s="36" t="s">
        <v>31</v>
      </c>
      <c r="E147" s="36" t="s">
        <v>99</v>
      </c>
      <c r="F147" s="102"/>
      <c r="G147" s="66">
        <v>364</v>
      </c>
      <c r="H147" s="82">
        <f t="shared" si="7"/>
        <v>2.91</v>
      </c>
      <c r="I147" s="38"/>
      <c r="J147" s="39"/>
    </row>
    <row r="148" spans="1:10" s="40" customFormat="1" ht="15" customHeight="1">
      <c r="A148" s="65">
        <v>389507</v>
      </c>
      <c r="B148" s="88"/>
      <c r="C148" s="58" t="s">
        <v>95</v>
      </c>
      <c r="D148" s="36" t="s">
        <v>31</v>
      </c>
      <c r="E148" s="36" t="s">
        <v>99</v>
      </c>
      <c r="F148" s="102"/>
      <c r="G148" s="66">
        <v>174</v>
      </c>
      <c r="H148" s="82">
        <f t="shared" si="7"/>
        <v>1.39</v>
      </c>
      <c r="I148" s="38"/>
      <c r="J148" s="39"/>
    </row>
    <row r="149" spans="1:10" s="40" customFormat="1" ht="15" customHeight="1">
      <c r="A149" s="65">
        <v>389508</v>
      </c>
      <c r="B149" s="88"/>
      <c r="C149" s="58" t="s">
        <v>96</v>
      </c>
      <c r="D149" s="36" t="s">
        <v>31</v>
      </c>
      <c r="E149" s="36" t="s">
        <v>99</v>
      </c>
      <c r="F149" s="102"/>
      <c r="G149" s="66">
        <v>348</v>
      </c>
      <c r="H149" s="82">
        <f t="shared" si="7"/>
        <v>2.78</v>
      </c>
      <c r="I149" s="38"/>
      <c r="J149" s="39"/>
    </row>
    <row r="150" spans="1:10" s="40" customFormat="1" ht="15" customHeight="1">
      <c r="A150" s="65">
        <v>389527</v>
      </c>
      <c r="B150" s="88"/>
      <c r="C150" s="58" t="s">
        <v>97</v>
      </c>
      <c r="D150" s="36" t="s">
        <v>31</v>
      </c>
      <c r="E150" s="36" t="s">
        <v>99</v>
      </c>
      <c r="F150" s="102"/>
      <c r="G150" s="66">
        <v>434</v>
      </c>
      <c r="H150" s="82">
        <f t="shared" si="7"/>
        <v>3.47</v>
      </c>
      <c r="I150" s="38"/>
      <c r="J150" s="39"/>
    </row>
    <row r="151" spans="1:10" s="40" customFormat="1" ht="15" customHeight="1">
      <c r="A151" s="65">
        <v>389509</v>
      </c>
      <c r="B151" s="76"/>
      <c r="C151" s="122" t="s">
        <v>98</v>
      </c>
      <c r="D151" s="63" t="s">
        <v>31</v>
      </c>
      <c r="E151" s="63" t="s">
        <v>99</v>
      </c>
      <c r="F151" s="104"/>
      <c r="G151" s="66">
        <v>443</v>
      </c>
      <c r="H151" s="82">
        <f>ROUND(G151/125,2)</f>
        <v>3.54</v>
      </c>
      <c r="I151" s="38"/>
      <c r="J151" s="39"/>
    </row>
    <row r="152" spans="1:10" s="40" customFormat="1" ht="15" customHeight="1" thickBot="1">
      <c r="A152" s="75" t="s">
        <v>177</v>
      </c>
      <c r="B152" s="89"/>
      <c r="C152" s="81" t="s">
        <v>178</v>
      </c>
      <c r="D152" s="49" t="s">
        <v>31</v>
      </c>
      <c r="E152" s="49" t="s">
        <v>99</v>
      </c>
      <c r="F152" s="101"/>
      <c r="G152" s="70">
        <v>442</v>
      </c>
      <c r="H152" s="83">
        <f>ROUND(G152/125,2)</f>
        <v>3.54</v>
      </c>
      <c r="I152" s="38"/>
      <c r="J152" s="39"/>
    </row>
    <row r="153" spans="1:10" s="40" customFormat="1" ht="15" customHeight="1">
      <c r="A153" s="76"/>
      <c r="B153" s="76"/>
      <c r="C153" s="86"/>
      <c r="D153" s="52"/>
      <c r="E153" s="52"/>
      <c r="F153" s="104"/>
      <c r="G153" s="71"/>
      <c r="H153" s="85"/>
      <c r="I153" s="38"/>
      <c r="J153" s="39"/>
    </row>
    <row r="154" spans="1:10" s="40" customFormat="1" ht="15" customHeight="1">
      <c r="A154" s="76"/>
      <c r="B154" s="76"/>
      <c r="C154" s="86"/>
      <c r="D154" s="52"/>
      <c r="E154" s="52"/>
      <c r="F154" s="104"/>
      <c r="G154" s="71"/>
      <c r="H154" s="85"/>
      <c r="I154" s="38"/>
      <c r="J154" s="39"/>
    </row>
    <row r="155" spans="1:10" s="40" customFormat="1" ht="15" customHeight="1">
      <c r="A155" s="76"/>
      <c r="B155" s="76"/>
      <c r="C155" s="86"/>
      <c r="D155" s="52"/>
      <c r="E155" s="52"/>
      <c r="F155" s="104"/>
      <c r="G155" s="71"/>
      <c r="H155" s="85"/>
      <c r="I155" s="38"/>
      <c r="J155" s="39"/>
    </row>
    <row r="156" spans="1:10" s="40" customFormat="1" ht="15" customHeight="1">
      <c r="A156" s="76"/>
      <c r="B156" s="76"/>
      <c r="C156" s="86"/>
      <c r="D156" s="52"/>
      <c r="E156" s="52"/>
      <c r="F156" s="104"/>
      <c r="G156" s="71"/>
      <c r="H156" s="85"/>
      <c r="I156" s="38"/>
      <c r="J156" s="39"/>
    </row>
    <row r="157" spans="1:10" s="40" customFormat="1" ht="15" customHeight="1">
      <c r="A157" s="76"/>
      <c r="B157" s="76"/>
      <c r="C157" s="86"/>
      <c r="D157" s="52"/>
      <c r="E157" s="52"/>
      <c r="F157" s="104"/>
      <c r="G157" s="71"/>
      <c r="H157" s="85"/>
      <c r="I157" s="38"/>
      <c r="J157" s="39"/>
    </row>
    <row r="158" spans="1:10" s="40" customFormat="1" ht="15" customHeight="1">
      <c r="A158" s="76"/>
      <c r="B158" s="76"/>
      <c r="C158" s="86"/>
      <c r="D158" s="52"/>
      <c r="E158" s="52"/>
      <c r="F158" s="104"/>
      <c r="G158" s="71"/>
      <c r="H158" s="85"/>
      <c r="I158" s="38"/>
      <c r="J158" s="39"/>
    </row>
    <row r="159" spans="1:10" s="40" customFormat="1" ht="15" customHeight="1">
      <c r="A159" s="76"/>
      <c r="B159" s="76"/>
      <c r="C159" s="86"/>
      <c r="D159" s="52"/>
      <c r="E159" s="52"/>
      <c r="F159" s="104"/>
      <c r="G159" s="71"/>
      <c r="H159" s="85"/>
      <c r="I159" s="38"/>
      <c r="J159" s="39"/>
    </row>
    <row r="160" spans="1:10" s="40" customFormat="1" ht="15" customHeight="1">
      <c r="A160" s="76"/>
      <c r="B160" s="76"/>
      <c r="C160" s="86"/>
      <c r="D160" s="52"/>
      <c r="E160" s="52"/>
      <c r="F160" s="104"/>
      <c r="G160" s="71"/>
      <c r="H160" s="85"/>
      <c r="I160" s="38"/>
      <c r="J160" s="39"/>
    </row>
    <row r="161" spans="1:10" s="40" customFormat="1" ht="15" customHeight="1">
      <c r="A161" s="76"/>
      <c r="B161" s="76"/>
      <c r="C161" s="86"/>
      <c r="D161" s="52"/>
      <c r="E161" s="52"/>
      <c r="F161" s="104"/>
      <c r="G161" s="71"/>
      <c r="H161" s="85"/>
      <c r="I161" s="38"/>
      <c r="J161" s="39"/>
    </row>
    <row r="162" spans="1:10" s="40" customFormat="1" ht="15" customHeight="1">
      <c r="A162" s="76"/>
      <c r="B162" s="76"/>
      <c r="C162" s="86"/>
      <c r="D162" s="52"/>
      <c r="E162" s="52"/>
      <c r="F162" s="104"/>
      <c r="G162" s="71"/>
      <c r="H162" s="85"/>
      <c r="I162" s="38"/>
      <c r="J162" s="39"/>
    </row>
    <row r="163" spans="1:10" s="40" customFormat="1" ht="15" customHeight="1">
      <c r="A163" s="76"/>
      <c r="B163" s="76"/>
      <c r="C163" s="86"/>
      <c r="D163" s="52"/>
      <c r="E163" s="52"/>
      <c r="F163" s="104"/>
      <c r="G163" s="71"/>
      <c r="H163" s="85"/>
      <c r="I163" s="38"/>
      <c r="J163" s="39"/>
    </row>
    <row r="164" spans="1:10" s="40" customFormat="1" ht="15" customHeight="1">
      <c r="A164" s="76"/>
      <c r="B164" s="76"/>
      <c r="C164" s="86"/>
      <c r="D164" s="52"/>
      <c r="E164" s="52"/>
      <c r="F164" s="104"/>
      <c r="G164" s="71"/>
      <c r="H164" s="85"/>
      <c r="I164" s="38"/>
      <c r="J164" s="39"/>
    </row>
    <row r="165" spans="1:10" s="40" customFormat="1" ht="15" customHeight="1">
      <c r="A165" s="76"/>
      <c r="B165" s="76"/>
      <c r="C165" s="86"/>
      <c r="D165" s="52"/>
      <c r="E165" s="52"/>
      <c r="F165" s="104"/>
      <c r="G165" s="71"/>
      <c r="H165" s="85"/>
      <c r="I165" s="38"/>
      <c r="J165" s="39"/>
    </row>
    <row r="166" spans="1:10" s="40" customFormat="1" ht="15" customHeight="1">
      <c r="A166" s="76"/>
      <c r="B166" s="76"/>
      <c r="C166" s="86"/>
      <c r="D166" s="52"/>
      <c r="E166" s="52"/>
      <c r="F166" s="104"/>
      <c r="G166" s="71"/>
      <c r="H166" s="85"/>
      <c r="I166" s="38"/>
      <c r="J166" s="39"/>
    </row>
    <row r="167" spans="1:10" s="40" customFormat="1" ht="15" customHeight="1">
      <c r="A167" s="76"/>
      <c r="B167" s="76"/>
      <c r="C167" s="86"/>
      <c r="D167" s="52"/>
      <c r="E167" s="52"/>
      <c r="F167" s="104"/>
      <c r="G167" s="71"/>
      <c r="H167" s="85"/>
      <c r="I167" s="38"/>
      <c r="J167" s="39"/>
    </row>
    <row r="168" spans="1:10" s="40" customFormat="1" ht="15" customHeight="1">
      <c r="A168" s="132" t="s">
        <v>239</v>
      </c>
      <c r="B168" s="132"/>
      <c r="C168" s="132"/>
      <c r="D168" s="132"/>
      <c r="E168" s="132"/>
      <c r="F168" s="132"/>
      <c r="G168" s="132"/>
      <c r="H168" s="132"/>
      <c r="I168" s="38"/>
      <c r="J168" s="39"/>
    </row>
    <row r="169" spans="1:10" s="40" customFormat="1" ht="15" customHeight="1">
      <c r="A169" s="135" t="s">
        <v>26</v>
      </c>
      <c r="B169" s="135"/>
      <c r="C169" s="135"/>
      <c r="D169" s="135"/>
      <c r="E169" s="135"/>
      <c r="F169" s="135"/>
      <c r="G169" s="135"/>
      <c r="H169" s="135"/>
      <c r="I169" s="38"/>
      <c r="J169" s="39"/>
    </row>
    <row r="170" spans="1:10" s="40" customFormat="1" ht="12" customHeight="1">
      <c r="A170" s="17"/>
      <c r="B170" s="17"/>
      <c r="C170" s="17"/>
      <c r="D170" s="17"/>
      <c r="E170" s="17"/>
      <c r="F170" s="17"/>
      <c r="G170" s="17"/>
      <c r="H170" s="17"/>
      <c r="I170" s="38"/>
      <c r="J170" s="39"/>
    </row>
    <row r="171" spans="1:10" s="99" customFormat="1" ht="14.25" customHeight="1" thickBot="1">
      <c r="A171" s="29" t="s">
        <v>148</v>
      </c>
      <c r="B171" s="29"/>
      <c r="C171" s="55"/>
      <c r="D171" s="11"/>
      <c r="E171" s="11"/>
      <c r="F171" s="56"/>
      <c r="G171" s="40"/>
      <c r="H171" s="40"/>
      <c r="I171" s="57"/>
      <c r="J171" s="40"/>
    </row>
    <row r="172" spans="1:10" s="99" customFormat="1" ht="15" customHeight="1">
      <c r="A172" s="20" t="s">
        <v>33</v>
      </c>
      <c r="B172" s="90"/>
      <c r="C172" s="21" t="s">
        <v>34</v>
      </c>
      <c r="D172" s="22" t="s">
        <v>46</v>
      </c>
      <c r="E172" s="23" t="s">
        <v>32</v>
      </c>
      <c r="F172" s="23"/>
      <c r="G172" s="133" t="s">
        <v>43</v>
      </c>
      <c r="H172" s="134"/>
      <c r="I172" s="57"/>
      <c r="J172" s="40"/>
    </row>
    <row r="173" spans="1:10" s="99" customFormat="1" ht="15" customHeight="1">
      <c r="A173" s="24" t="s">
        <v>42</v>
      </c>
      <c r="B173" s="91"/>
      <c r="C173" s="25" t="s">
        <v>44</v>
      </c>
      <c r="D173" s="26" t="s">
        <v>47</v>
      </c>
      <c r="E173" s="27"/>
      <c r="F173" s="27"/>
      <c r="G173" s="26" t="s">
        <v>45</v>
      </c>
      <c r="H173" s="28" t="s">
        <v>48</v>
      </c>
      <c r="I173" s="57"/>
      <c r="J173" s="40"/>
    </row>
    <row r="174" spans="1:10" s="99" customFormat="1" ht="12" customHeight="1">
      <c r="A174" s="31"/>
      <c r="B174" s="93"/>
      <c r="C174" s="32"/>
      <c r="D174" s="33"/>
      <c r="E174" s="33"/>
      <c r="F174" s="33"/>
      <c r="G174" s="33"/>
      <c r="H174" s="30"/>
      <c r="I174" s="64"/>
      <c r="J174" s="16"/>
    </row>
    <row r="175" spans="1:10" s="99" customFormat="1" ht="15" customHeight="1">
      <c r="A175" s="65">
        <v>389510</v>
      </c>
      <c r="B175" s="88"/>
      <c r="C175" s="58" t="s">
        <v>149</v>
      </c>
      <c r="D175" s="36" t="s">
        <v>31</v>
      </c>
      <c r="E175" s="36" t="s">
        <v>28</v>
      </c>
      <c r="F175" s="102"/>
      <c r="G175" s="66">
        <v>292</v>
      </c>
      <c r="H175" s="82">
        <f>ROUND(G175/500,2)</f>
        <v>0.58</v>
      </c>
      <c r="I175" s="38"/>
      <c r="J175" s="39"/>
    </row>
    <row r="176" spans="1:10" s="99" customFormat="1" ht="15" customHeight="1">
      <c r="A176" s="65">
        <v>389511</v>
      </c>
      <c r="B176" s="88"/>
      <c r="C176" s="58" t="s">
        <v>150</v>
      </c>
      <c r="D176" s="36" t="s">
        <v>31</v>
      </c>
      <c r="E176" s="36" t="s">
        <v>28</v>
      </c>
      <c r="F176" s="102"/>
      <c r="G176" s="66">
        <v>583</v>
      </c>
      <c r="H176" s="82">
        <f>ROUND(G176/500,2)</f>
        <v>1.17</v>
      </c>
      <c r="I176" s="38"/>
      <c r="J176" s="39"/>
    </row>
    <row r="177" spans="1:10" s="99" customFormat="1" ht="15" customHeight="1">
      <c r="A177" s="65">
        <v>389512</v>
      </c>
      <c r="B177" s="88"/>
      <c r="C177" s="58" t="s">
        <v>151</v>
      </c>
      <c r="D177" s="36" t="s">
        <v>31</v>
      </c>
      <c r="E177" s="36" t="s">
        <v>29</v>
      </c>
      <c r="F177" s="102"/>
      <c r="G177" s="66">
        <v>219</v>
      </c>
      <c r="H177" s="82">
        <f aca="true" t="shared" si="8" ref="H177:H182">ROUND(G177/250,2)</f>
        <v>0.88</v>
      </c>
      <c r="I177" s="38"/>
      <c r="J177" s="39"/>
    </row>
    <row r="178" spans="1:10" s="99" customFormat="1" ht="15" customHeight="1">
      <c r="A178" s="65">
        <v>389513</v>
      </c>
      <c r="B178" s="88"/>
      <c r="C178" s="58" t="s">
        <v>152</v>
      </c>
      <c r="D178" s="36" t="s">
        <v>31</v>
      </c>
      <c r="E178" s="36" t="s">
        <v>29</v>
      </c>
      <c r="F178" s="102"/>
      <c r="G178" s="66">
        <v>437</v>
      </c>
      <c r="H178" s="82">
        <f t="shared" si="8"/>
        <v>1.75</v>
      </c>
      <c r="I178" s="38"/>
      <c r="J178" s="39"/>
    </row>
    <row r="179" spans="1:10" s="99" customFormat="1" ht="15" customHeight="1">
      <c r="A179" s="65">
        <v>389514</v>
      </c>
      <c r="B179" s="88"/>
      <c r="C179" s="58" t="s">
        <v>153</v>
      </c>
      <c r="D179" s="36" t="s">
        <v>31</v>
      </c>
      <c r="E179" s="36" t="s">
        <v>29</v>
      </c>
      <c r="F179" s="102"/>
      <c r="G179" s="66">
        <v>240</v>
      </c>
      <c r="H179" s="82">
        <f t="shared" si="8"/>
        <v>0.96</v>
      </c>
      <c r="I179" s="38"/>
      <c r="J179" s="39"/>
    </row>
    <row r="180" spans="1:10" s="99" customFormat="1" ht="15" customHeight="1">
      <c r="A180" s="65">
        <v>389515</v>
      </c>
      <c r="B180" s="88"/>
      <c r="C180" s="58" t="s">
        <v>154</v>
      </c>
      <c r="D180" s="36" t="s">
        <v>31</v>
      </c>
      <c r="E180" s="36" t="s">
        <v>29</v>
      </c>
      <c r="F180" s="102"/>
      <c r="G180" s="66">
        <v>479</v>
      </c>
      <c r="H180" s="82">
        <f t="shared" si="8"/>
        <v>1.92</v>
      </c>
      <c r="I180" s="38"/>
      <c r="J180" s="39"/>
    </row>
    <row r="181" spans="1:10" s="99" customFormat="1" ht="15" customHeight="1">
      <c r="A181" s="65">
        <v>389516</v>
      </c>
      <c r="B181" s="88"/>
      <c r="C181" s="58" t="s">
        <v>155</v>
      </c>
      <c r="D181" s="36" t="s">
        <v>31</v>
      </c>
      <c r="E181" s="36" t="s">
        <v>29</v>
      </c>
      <c r="F181" s="102"/>
      <c r="G181" s="66">
        <v>292</v>
      </c>
      <c r="H181" s="82">
        <f t="shared" si="8"/>
        <v>1.17</v>
      </c>
      <c r="I181" s="38"/>
      <c r="J181" s="39"/>
    </row>
    <row r="182" spans="1:10" s="99" customFormat="1" ht="15" customHeight="1">
      <c r="A182" s="65">
        <v>389517</v>
      </c>
      <c r="B182" s="88"/>
      <c r="C182" s="58" t="s">
        <v>156</v>
      </c>
      <c r="D182" s="36" t="s">
        <v>31</v>
      </c>
      <c r="E182" s="36" t="s">
        <v>29</v>
      </c>
      <c r="F182" s="102"/>
      <c r="G182" s="66">
        <v>583</v>
      </c>
      <c r="H182" s="82">
        <f t="shared" si="8"/>
        <v>2.33</v>
      </c>
      <c r="I182" s="38"/>
      <c r="J182" s="39"/>
    </row>
    <row r="183" spans="1:10" s="99" customFormat="1" ht="15" customHeight="1">
      <c r="A183" s="65">
        <v>389518</v>
      </c>
      <c r="B183" s="88"/>
      <c r="C183" s="58" t="s">
        <v>157</v>
      </c>
      <c r="D183" s="36" t="s">
        <v>31</v>
      </c>
      <c r="E183" s="36" t="s">
        <v>99</v>
      </c>
      <c r="F183" s="102"/>
      <c r="G183" s="66">
        <v>208</v>
      </c>
      <c r="H183" s="82">
        <f>ROUND(G183/125,2)</f>
        <v>1.66</v>
      </c>
      <c r="I183" s="38"/>
      <c r="J183" s="39"/>
    </row>
    <row r="184" spans="1:10" s="99" customFormat="1" ht="15" customHeight="1">
      <c r="A184" s="65">
        <v>389519</v>
      </c>
      <c r="B184" s="88"/>
      <c r="C184" s="58" t="s">
        <v>158</v>
      </c>
      <c r="D184" s="36" t="s">
        <v>31</v>
      </c>
      <c r="E184" s="36" t="s">
        <v>99</v>
      </c>
      <c r="F184" s="102"/>
      <c r="G184" s="66">
        <v>416</v>
      </c>
      <c r="H184" s="82">
        <f>ROUND(G184/125,2)</f>
        <v>3.33</v>
      </c>
      <c r="I184" s="38"/>
      <c r="J184" s="39"/>
    </row>
    <row r="185" spans="1:10" s="99" customFormat="1" ht="15" customHeight="1">
      <c r="A185" s="65">
        <v>389520</v>
      </c>
      <c r="B185" s="88"/>
      <c r="C185" s="58" t="s">
        <v>159</v>
      </c>
      <c r="D185" s="36" t="s">
        <v>31</v>
      </c>
      <c r="E185" s="36" t="s">
        <v>99</v>
      </c>
      <c r="F185" s="102"/>
      <c r="G185" s="66">
        <v>229</v>
      </c>
      <c r="H185" s="82">
        <f>ROUND(G185/125,2)</f>
        <v>1.83</v>
      </c>
      <c r="I185" s="38"/>
      <c r="J185" s="39"/>
    </row>
    <row r="186" spans="1:10" s="99" customFormat="1" ht="15" customHeight="1" thickBot="1">
      <c r="A186" s="75">
        <v>389521</v>
      </c>
      <c r="B186" s="89"/>
      <c r="C186" s="81" t="s">
        <v>160</v>
      </c>
      <c r="D186" s="49" t="s">
        <v>31</v>
      </c>
      <c r="E186" s="49" t="s">
        <v>99</v>
      </c>
      <c r="F186" s="101"/>
      <c r="G186" s="70">
        <v>458</v>
      </c>
      <c r="H186" s="83">
        <f>ROUND(G186/125,2)</f>
        <v>3.66</v>
      </c>
      <c r="I186" s="38"/>
      <c r="J186" s="39"/>
    </row>
    <row r="187" spans="1:8" ht="15" customHeight="1">
      <c r="A187" s="131"/>
      <c r="B187" s="131"/>
      <c r="C187" s="131"/>
      <c r="D187" s="131"/>
      <c r="E187" s="131"/>
      <c r="F187" s="131"/>
      <c r="G187" s="131"/>
      <c r="H187" s="131"/>
    </row>
    <row r="188" spans="1:9" s="40" customFormat="1" ht="18.75" customHeight="1" thickBot="1">
      <c r="A188" s="29" t="s">
        <v>23</v>
      </c>
      <c r="B188" s="29"/>
      <c r="C188" s="55"/>
      <c r="D188" s="11"/>
      <c r="E188" s="11"/>
      <c r="F188" s="56"/>
      <c r="I188" s="57"/>
    </row>
    <row r="189" spans="1:9" s="40" customFormat="1" ht="18.75" customHeight="1">
      <c r="A189" s="20" t="s">
        <v>33</v>
      </c>
      <c r="B189" s="90"/>
      <c r="C189" s="21" t="s">
        <v>34</v>
      </c>
      <c r="D189" s="22" t="s">
        <v>46</v>
      </c>
      <c r="E189" s="23" t="s">
        <v>32</v>
      </c>
      <c r="F189" s="23"/>
      <c r="G189" s="133" t="s">
        <v>43</v>
      </c>
      <c r="H189" s="134"/>
      <c r="I189" s="57"/>
    </row>
    <row r="190" spans="1:9" s="40" customFormat="1" ht="18.75" customHeight="1">
      <c r="A190" s="24" t="s">
        <v>42</v>
      </c>
      <c r="B190" s="91"/>
      <c r="C190" s="25" t="s">
        <v>44</v>
      </c>
      <c r="D190" s="26" t="s">
        <v>47</v>
      </c>
      <c r="E190" s="27"/>
      <c r="F190" s="27"/>
      <c r="G190" s="26" t="s">
        <v>45</v>
      </c>
      <c r="H190" s="28" t="s">
        <v>48</v>
      </c>
      <c r="I190" s="57"/>
    </row>
    <row r="191" spans="1:10" s="40" customFormat="1" ht="12" customHeight="1">
      <c r="A191" s="31"/>
      <c r="B191" s="93"/>
      <c r="C191" s="32"/>
      <c r="D191" s="33"/>
      <c r="E191" s="33"/>
      <c r="F191" s="33"/>
      <c r="G191" s="33"/>
      <c r="H191" s="30"/>
      <c r="I191" s="64"/>
      <c r="J191" s="16"/>
    </row>
    <row r="192" spans="1:10" s="40" customFormat="1" ht="15" customHeight="1">
      <c r="A192" s="65">
        <v>408263</v>
      </c>
      <c r="B192" s="88"/>
      <c r="C192" s="58" t="s">
        <v>100</v>
      </c>
      <c r="D192" s="36" t="s">
        <v>31</v>
      </c>
      <c r="E192" s="36" t="s">
        <v>29</v>
      </c>
      <c r="F192" s="102"/>
      <c r="G192" s="66">
        <v>198</v>
      </c>
      <c r="H192" s="82">
        <f aca="true" t="shared" si="9" ref="H192:H201">ROUND(G192/250,2)</f>
        <v>0.79</v>
      </c>
      <c r="I192" s="38"/>
      <c r="J192" s="39"/>
    </row>
    <row r="193" spans="1:10" s="40" customFormat="1" ht="15" customHeight="1">
      <c r="A193" s="65">
        <v>408264</v>
      </c>
      <c r="B193" s="88"/>
      <c r="C193" s="58" t="s">
        <v>101</v>
      </c>
      <c r="D193" s="36" t="s">
        <v>31</v>
      </c>
      <c r="E193" s="36" t="s">
        <v>29</v>
      </c>
      <c r="F193" s="102"/>
      <c r="G193" s="66">
        <v>396</v>
      </c>
      <c r="H193" s="82">
        <f t="shared" si="9"/>
        <v>1.58</v>
      </c>
      <c r="I193" s="38"/>
      <c r="J193" s="39"/>
    </row>
    <row r="194" spans="1:10" s="40" customFormat="1" ht="15" customHeight="1">
      <c r="A194" s="65">
        <v>408257</v>
      </c>
      <c r="B194" s="88"/>
      <c r="C194" s="58" t="s">
        <v>102</v>
      </c>
      <c r="D194" s="36" t="s">
        <v>31</v>
      </c>
      <c r="E194" s="36" t="s">
        <v>29</v>
      </c>
      <c r="F194" s="102"/>
      <c r="G194" s="66">
        <v>448</v>
      </c>
      <c r="H194" s="82">
        <f t="shared" si="9"/>
        <v>1.79</v>
      </c>
      <c r="I194" s="38"/>
      <c r="J194" s="39"/>
    </row>
    <row r="195" spans="1:10" s="40" customFormat="1" ht="15" customHeight="1">
      <c r="A195" s="65">
        <v>408265</v>
      </c>
      <c r="B195" s="88"/>
      <c r="C195" s="58" t="s">
        <v>103</v>
      </c>
      <c r="D195" s="36" t="s">
        <v>31</v>
      </c>
      <c r="E195" s="36" t="s">
        <v>29</v>
      </c>
      <c r="F195" s="102"/>
      <c r="G195" s="66">
        <v>255</v>
      </c>
      <c r="H195" s="82">
        <f t="shared" si="9"/>
        <v>1.02</v>
      </c>
      <c r="I195" s="38"/>
      <c r="J195" s="39"/>
    </row>
    <row r="196" spans="1:10" s="40" customFormat="1" ht="15" customHeight="1">
      <c r="A196" s="65">
        <v>408266</v>
      </c>
      <c r="B196" s="88"/>
      <c r="C196" s="58" t="s">
        <v>104</v>
      </c>
      <c r="D196" s="36" t="s">
        <v>31</v>
      </c>
      <c r="E196" s="36" t="s">
        <v>29</v>
      </c>
      <c r="F196" s="102"/>
      <c r="G196" s="66">
        <v>510</v>
      </c>
      <c r="H196" s="82">
        <f t="shared" si="9"/>
        <v>2.04</v>
      </c>
      <c r="I196" s="38"/>
      <c r="J196" s="39"/>
    </row>
    <row r="197" spans="1:10" s="40" customFormat="1" ht="15" customHeight="1">
      <c r="A197" s="65">
        <v>408258</v>
      </c>
      <c r="B197" s="88"/>
      <c r="C197" s="58" t="s">
        <v>105</v>
      </c>
      <c r="D197" s="36" t="s">
        <v>31</v>
      </c>
      <c r="E197" s="36" t="s">
        <v>29</v>
      </c>
      <c r="F197" s="102"/>
      <c r="G197" s="66">
        <v>552</v>
      </c>
      <c r="H197" s="82">
        <f t="shared" si="9"/>
        <v>2.21</v>
      </c>
      <c r="I197" s="38"/>
      <c r="J197" s="39"/>
    </row>
    <row r="198" spans="1:10" s="40" customFormat="1" ht="15" customHeight="1">
      <c r="A198" s="65">
        <v>392679</v>
      </c>
      <c r="B198" s="88"/>
      <c r="C198" s="58" t="s">
        <v>106</v>
      </c>
      <c r="D198" s="36" t="s">
        <v>31</v>
      </c>
      <c r="E198" s="36" t="s">
        <v>29</v>
      </c>
      <c r="F198" s="102"/>
      <c r="G198" s="66">
        <v>354</v>
      </c>
      <c r="H198" s="82">
        <f t="shared" si="9"/>
        <v>1.42</v>
      </c>
      <c r="I198" s="38"/>
      <c r="J198" s="39"/>
    </row>
    <row r="199" spans="1:10" s="40" customFormat="1" ht="15" customHeight="1">
      <c r="A199" s="65">
        <v>408267</v>
      </c>
      <c r="B199" s="88"/>
      <c r="C199" s="58" t="s">
        <v>107</v>
      </c>
      <c r="D199" s="36" t="s">
        <v>31</v>
      </c>
      <c r="E199" s="36" t="s">
        <v>29</v>
      </c>
      <c r="F199" s="102"/>
      <c r="G199" s="66">
        <v>708</v>
      </c>
      <c r="H199" s="82">
        <f t="shared" si="9"/>
        <v>2.83</v>
      </c>
      <c r="I199" s="38"/>
      <c r="J199" s="39"/>
    </row>
    <row r="200" spans="1:10" s="40" customFormat="1" ht="15" customHeight="1">
      <c r="A200" s="65">
        <v>408259</v>
      </c>
      <c r="B200" s="88"/>
      <c r="C200" s="58" t="s">
        <v>108</v>
      </c>
      <c r="D200" s="36" t="s">
        <v>31</v>
      </c>
      <c r="E200" s="36" t="s">
        <v>29</v>
      </c>
      <c r="F200" s="102"/>
      <c r="G200" s="66">
        <v>812</v>
      </c>
      <c r="H200" s="82">
        <f t="shared" si="9"/>
        <v>3.25</v>
      </c>
      <c r="I200" s="38"/>
      <c r="J200" s="39"/>
    </row>
    <row r="201" spans="1:10" s="40" customFormat="1" ht="15" customHeight="1">
      <c r="A201" s="65">
        <v>408268</v>
      </c>
      <c r="B201" s="88"/>
      <c r="C201" s="58" t="s">
        <v>109</v>
      </c>
      <c r="D201" s="36" t="s">
        <v>31</v>
      </c>
      <c r="E201" s="36" t="s">
        <v>29</v>
      </c>
      <c r="F201" s="102"/>
      <c r="G201" s="66">
        <v>442</v>
      </c>
      <c r="H201" s="82">
        <f t="shared" si="9"/>
        <v>1.77</v>
      </c>
      <c r="I201" s="38"/>
      <c r="J201" s="39"/>
    </row>
    <row r="202" spans="1:10" s="40" customFormat="1" ht="15" customHeight="1">
      <c r="A202" s="65">
        <v>408269</v>
      </c>
      <c r="B202" s="88"/>
      <c r="C202" s="58" t="s">
        <v>110</v>
      </c>
      <c r="D202" s="36" t="s">
        <v>31</v>
      </c>
      <c r="E202" s="36" t="s">
        <v>99</v>
      </c>
      <c r="F202" s="102"/>
      <c r="G202" s="66">
        <v>442</v>
      </c>
      <c r="H202" s="82">
        <f>ROUND(G202/125,2)</f>
        <v>3.54</v>
      </c>
      <c r="I202" s="38"/>
      <c r="J202" s="39"/>
    </row>
    <row r="203" spans="1:10" s="40" customFormat="1" ht="15" customHeight="1" thickBot="1">
      <c r="A203" s="75">
        <v>408260</v>
      </c>
      <c r="B203" s="89"/>
      <c r="C203" s="81" t="s">
        <v>111</v>
      </c>
      <c r="D203" s="49" t="s">
        <v>31</v>
      </c>
      <c r="E203" s="49" t="s">
        <v>99</v>
      </c>
      <c r="F203" s="101"/>
      <c r="G203" s="70">
        <v>510</v>
      </c>
      <c r="H203" s="83">
        <f>ROUND(G203/125,2)</f>
        <v>4.08</v>
      </c>
      <c r="I203" s="38"/>
      <c r="J203" s="39"/>
    </row>
    <row r="204" spans="1:8" ht="15" customHeight="1">
      <c r="A204" s="98"/>
      <c r="B204" s="17"/>
      <c r="C204" s="17"/>
      <c r="D204" s="17"/>
      <c r="E204" s="17"/>
      <c r="F204" s="17"/>
      <c r="G204" s="17"/>
      <c r="H204" s="17"/>
    </row>
    <row r="205" spans="1:10" s="40" customFormat="1" ht="15" customHeight="1">
      <c r="A205" s="76"/>
      <c r="B205" s="76"/>
      <c r="C205" s="86"/>
      <c r="D205" s="52"/>
      <c r="E205" s="52"/>
      <c r="F205" s="53"/>
      <c r="G205" s="71"/>
      <c r="H205" s="85"/>
      <c r="I205" s="38"/>
      <c r="J205" s="39"/>
    </row>
    <row r="206" spans="1:9" s="40" customFormat="1" ht="15" customHeight="1">
      <c r="A206" s="29" t="s">
        <v>24</v>
      </c>
      <c r="B206" s="29"/>
      <c r="C206" s="55"/>
      <c r="D206" s="11"/>
      <c r="E206" s="11"/>
      <c r="F206" s="56"/>
      <c r="I206" s="57"/>
    </row>
    <row r="207" spans="1:9" s="40" customFormat="1" ht="15" customHeight="1">
      <c r="A207" s="29"/>
      <c r="B207" s="29"/>
      <c r="C207" s="55"/>
      <c r="D207" s="11"/>
      <c r="E207" s="11"/>
      <c r="F207" s="56"/>
      <c r="I207" s="57"/>
    </row>
    <row r="208" spans="1:9" s="40" customFormat="1" ht="15" customHeight="1">
      <c r="A208" s="95" t="s">
        <v>183</v>
      </c>
      <c r="B208" s="29"/>
      <c r="C208" s="55"/>
      <c r="D208" s="11"/>
      <c r="E208" s="11"/>
      <c r="F208" s="56"/>
      <c r="I208" s="57"/>
    </row>
    <row r="209" spans="1:9" s="40" customFormat="1" ht="15" customHeight="1">
      <c r="A209" s="95"/>
      <c r="B209" s="29"/>
      <c r="C209" s="55"/>
      <c r="D209" s="11"/>
      <c r="E209" s="11"/>
      <c r="F209" s="56"/>
      <c r="I209" s="57"/>
    </row>
    <row r="210" spans="1:9" s="40" customFormat="1" ht="15" customHeight="1">
      <c r="A210" s="95"/>
      <c r="B210" s="29"/>
      <c r="C210" s="55"/>
      <c r="D210" s="11"/>
      <c r="E210" s="11"/>
      <c r="F210" s="56"/>
      <c r="I210" s="57"/>
    </row>
    <row r="211" spans="1:9" s="40" customFormat="1" ht="18.75" customHeight="1" thickBot="1">
      <c r="A211" s="29" t="s">
        <v>9</v>
      </c>
      <c r="B211" s="29"/>
      <c r="C211" s="55"/>
      <c r="D211" s="11"/>
      <c r="E211" s="11"/>
      <c r="G211" s="72"/>
      <c r="H211" s="54"/>
      <c r="I211" s="57"/>
    </row>
    <row r="212" spans="1:9" s="40" customFormat="1" ht="18.75" customHeight="1">
      <c r="A212" s="20" t="s">
        <v>33</v>
      </c>
      <c r="B212" s="90"/>
      <c r="C212" s="21" t="s">
        <v>34</v>
      </c>
      <c r="D212" s="22" t="s">
        <v>46</v>
      </c>
      <c r="E212" s="23" t="s">
        <v>32</v>
      </c>
      <c r="F212" s="23"/>
      <c r="G212" s="133" t="s">
        <v>43</v>
      </c>
      <c r="H212" s="134"/>
      <c r="I212" s="57"/>
    </row>
    <row r="213" spans="1:9" s="40" customFormat="1" ht="18.75" customHeight="1">
      <c r="A213" s="24" t="s">
        <v>42</v>
      </c>
      <c r="B213" s="91"/>
      <c r="C213" s="25" t="s">
        <v>44</v>
      </c>
      <c r="D213" s="26" t="s">
        <v>47</v>
      </c>
      <c r="E213" s="27"/>
      <c r="F213" s="27"/>
      <c r="G213" s="26" t="s">
        <v>45</v>
      </c>
      <c r="H213" s="28" t="s">
        <v>48</v>
      </c>
      <c r="I213" s="57"/>
    </row>
    <row r="214" spans="1:10" s="40" customFormat="1" ht="12" customHeight="1">
      <c r="A214" s="31"/>
      <c r="B214" s="93"/>
      <c r="C214" s="32"/>
      <c r="D214" s="33"/>
      <c r="E214" s="33"/>
      <c r="F214" s="33"/>
      <c r="G214" s="33"/>
      <c r="H214" s="30"/>
      <c r="I214" s="64"/>
      <c r="J214" s="16"/>
    </row>
    <row r="215" spans="1:10" s="40" customFormat="1" ht="15" customHeight="1">
      <c r="A215" s="65">
        <v>388917</v>
      </c>
      <c r="B215" s="88"/>
      <c r="C215" s="35" t="s">
        <v>52</v>
      </c>
      <c r="D215" s="36" t="s">
        <v>19</v>
      </c>
      <c r="E215" s="36" t="s">
        <v>28</v>
      </c>
      <c r="F215" s="37"/>
      <c r="G215" s="66">
        <v>79</v>
      </c>
      <c r="H215" s="82">
        <f>ROUND(G215/500,2)</f>
        <v>0.16</v>
      </c>
      <c r="I215" s="38"/>
      <c r="J215" s="39"/>
    </row>
    <row r="216" spans="1:10" s="40" customFormat="1" ht="15" customHeight="1" thickBot="1">
      <c r="A216" s="75">
        <v>314079</v>
      </c>
      <c r="B216" s="89"/>
      <c r="C216" s="48" t="s">
        <v>53</v>
      </c>
      <c r="D216" s="49" t="s">
        <v>31</v>
      </c>
      <c r="E216" s="49" t="s">
        <v>28</v>
      </c>
      <c r="F216" s="50"/>
      <c r="G216" s="70">
        <v>83</v>
      </c>
      <c r="H216" s="83">
        <f>ROUND(G216/500,2)</f>
        <v>0.17</v>
      </c>
      <c r="I216" s="38"/>
      <c r="J216" s="39"/>
    </row>
    <row r="217" spans="1:9" s="40" customFormat="1" ht="15" customHeight="1">
      <c r="A217" s="95"/>
      <c r="B217" s="29"/>
      <c r="C217" s="55"/>
      <c r="D217" s="11"/>
      <c r="E217" s="11"/>
      <c r="F217" s="56"/>
      <c r="I217" s="57"/>
    </row>
    <row r="218" spans="1:9" s="40" customFormat="1" ht="15" customHeight="1">
      <c r="A218" s="95"/>
      <c r="B218" s="29"/>
      <c r="C218" s="55"/>
      <c r="D218" s="11"/>
      <c r="E218" s="11"/>
      <c r="F218" s="56"/>
      <c r="I218" s="57"/>
    </row>
    <row r="219" spans="1:9" s="40" customFormat="1" ht="15" customHeight="1">
      <c r="A219" s="95"/>
      <c r="B219" s="29"/>
      <c r="C219" s="55"/>
      <c r="D219" s="11"/>
      <c r="E219" s="11"/>
      <c r="F219" s="56"/>
      <c r="I219" s="57"/>
    </row>
    <row r="220" spans="1:9" s="40" customFormat="1" ht="15" customHeight="1">
      <c r="A220" s="95"/>
      <c r="B220" s="29"/>
      <c r="C220" s="55"/>
      <c r="D220" s="11"/>
      <c r="E220" s="11"/>
      <c r="F220" s="56"/>
      <c r="I220" s="57"/>
    </row>
    <row r="221" spans="1:8" ht="15" customHeight="1">
      <c r="A221" s="132" t="s">
        <v>239</v>
      </c>
      <c r="B221" s="132"/>
      <c r="C221" s="132"/>
      <c r="D221" s="132"/>
      <c r="E221" s="132"/>
      <c r="F221" s="132"/>
      <c r="G221" s="132"/>
      <c r="H221" s="132"/>
    </row>
    <row r="222" spans="1:8" ht="12" customHeight="1">
      <c r="A222" s="135" t="s">
        <v>26</v>
      </c>
      <c r="B222" s="135"/>
      <c r="C222" s="135"/>
      <c r="D222" s="135"/>
      <c r="E222" s="135"/>
      <c r="F222" s="135"/>
      <c r="G222" s="135"/>
      <c r="H222" s="135"/>
    </row>
    <row r="223" spans="1:8" ht="12" customHeight="1">
      <c r="A223" s="17"/>
      <c r="B223" s="17"/>
      <c r="C223" s="17"/>
      <c r="D223" s="17"/>
      <c r="E223" s="17"/>
      <c r="F223" s="17"/>
      <c r="G223" s="17"/>
      <c r="H223" s="17"/>
    </row>
    <row r="224" spans="1:8" ht="12" customHeight="1">
      <c r="A224" s="17"/>
      <c r="B224" s="17"/>
      <c r="C224" s="17"/>
      <c r="D224" s="17"/>
      <c r="E224" s="17"/>
      <c r="F224" s="17"/>
      <c r="G224" s="17"/>
      <c r="H224" s="17"/>
    </row>
    <row r="225" spans="1:9" ht="15" customHeight="1" thickBot="1">
      <c r="A225" s="18" t="s">
        <v>112</v>
      </c>
      <c r="B225" s="18"/>
      <c r="C225" s="12"/>
      <c r="D225" s="13"/>
      <c r="E225" s="13"/>
      <c r="F225" s="10"/>
      <c r="I225" s="19"/>
    </row>
    <row r="226" spans="1:8" ht="15" customHeight="1">
      <c r="A226" s="20" t="s">
        <v>33</v>
      </c>
      <c r="B226" s="90"/>
      <c r="C226" s="21" t="s">
        <v>34</v>
      </c>
      <c r="D226" s="22" t="s">
        <v>46</v>
      </c>
      <c r="E226" s="23" t="s">
        <v>32</v>
      </c>
      <c r="F226" s="23"/>
      <c r="G226" s="133" t="s">
        <v>43</v>
      </c>
      <c r="H226" s="134"/>
    </row>
    <row r="227" spans="1:8" ht="18" customHeight="1" thickBot="1">
      <c r="A227" s="24" t="s">
        <v>42</v>
      </c>
      <c r="B227" s="91"/>
      <c r="C227" s="25" t="s">
        <v>44</v>
      </c>
      <c r="D227" s="26" t="s">
        <v>47</v>
      </c>
      <c r="E227" s="27"/>
      <c r="F227" s="27"/>
      <c r="G227" s="26" t="s">
        <v>45</v>
      </c>
      <c r="H227" s="28" t="s">
        <v>50</v>
      </c>
    </row>
    <row r="228" spans="1:10" s="40" customFormat="1" ht="12" customHeight="1">
      <c r="A228" s="34"/>
      <c r="B228" s="94"/>
      <c r="C228" s="59"/>
      <c r="D228" s="60"/>
      <c r="E228" s="60"/>
      <c r="F228" s="61"/>
      <c r="G228" s="60"/>
      <c r="H228" s="62"/>
      <c r="I228" s="64"/>
      <c r="J228" s="16"/>
    </row>
    <row r="229" spans="1:10" s="40" customFormat="1" ht="15" customHeight="1">
      <c r="A229" s="65">
        <v>408377</v>
      </c>
      <c r="B229" s="88"/>
      <c r="C229" s="35" t="s">
        <v>222</v>
      </c>
      <c r="D229" s="36" t="s">
        <v>31</v>
      </c>
      <c r="E229" s="36" t="s">
        <v>22</v>
      </c>
      <c r="F229" s="100"/>
      <c r="G229" s="66">
        <v>298</v>
      </c>
      <c r="H229" s="82">
        <f aca="true" t="shared" si="10" ref="H229:H238">ROUND(G229/1,2)</f>
        <v>298</v>
      </c>
      <c r="I229" s="38"/>
      <c r="J229" s="39"/>
    </row>
    <row r="230" spans="1:10" s="40" customFormat="1" ht="15" customHeight="1">
      <c r="A230" s="65">
        <v>408378</v>
      </c>
      <c r="B230" s="88"/>
      <c r="C230" s="35" t="s">
        <v>223</v>
      </c>
      <c r="D230" s="36" t="s">
        <v>31</v>
      </c>
      <c r="E230" s="36" t="s">
        <v>22</v>
      </c>
      <c r="F230" s="100"/>
      <c r="G230" s="66">
        <v>397</v>
      </c>
      <c r="H230" s="82">
        <f t="shared" si="10"/>
        <v>397</v>
      </c>
      <c r="I230" s="38"/>
      <c r="J230" s="39"/>
    </row>
    <row r="231" spans="1:10" s="40" customFormat="1" ht="15" customHeight="1">
      <c r="A231" s="65">
        <v>408376</v>
      </c>
      <c r="B231" s="88"/>
      <c r="C231" s="35" t="s">
        <v>224</v>
      </c>
      <c r="D231" s="36" t="s">
        <v>31</v>
      </c>
      <c r="E231" s="36" t="s">
        <v>22</v>
      </c>
      <c r="F231" s="100"/>
      <c r="G231" s="66">
        <v>561</v>
      </c>
      <c r="H231" s="82">
        <f t="shared" si="10"/>
        <v>561</v>
      </c>
      <c r="I231" s="38"/>
      <c r="J231" s="39"/>
    </row>
    <row r="232" spans="1:10" s="40" customFormat="1" ht="15" customHeight="1">
      <c r="A232" s="65">
        <v>408379</v>
      </c>
      <c r="B232" s="88"/>
      <c r="C232" s="35" t="s">
        <v>225</v>
      </c>
      <c r="D232" s="36" t="s">
        <v>31</v>
      </c>
      <c r="E232" s="36" t="s">
        <v>22</v>
      </c>
      <c r="F232" s="100"/>
      <c r="G232" s="66">
        <v>582</v>
      </c>
      <c r="H232" s="82">
        <f t="shared" si="10"/>
        <v>582</v>
      </c>
      <c r="I232" s="38"/>
      <c r="J232" s="39"/>
    </row>
    <row r="233" spans="1:10" s="40" customFormat="1" ht="15" customHeight="1">
      <c r="A233" s="65">
        <v>408374</v>
      </c>
      <c r="B233" s="88"/>
      <c r="C233" s="35" t="s">
        <v>116</v>
      </c>
      <c r="D233" s="36" t="s">
        <v>31</v>
      </c>
      <c r="E233" s="36" t="s">
        <v>22</v>
      </c>
      <c r="F233" s="100"/>
      <c r="G233" s="66">
        <v>753</v>
      </c>
      <c r="H233" s="82">
        <f t="shared" si="10"/>
        <v>753</v>
      </c>
      <c r="I233" s="38"/>
      <c r="J233" s="39"/>
    </row>
    <row r="234" spans="1:10" s="40" customFormat="1" ht="15" customHeight="1">
      <c r="A234" s="65">
        <v>408381</v>
      </c>
      <c r="B234" s="88"/>
      <c r="C234" s="35" t="s">
        <v>226</v>
      </c>
      <c r="D234" s="36" t="s">
        <v>31</v>
      </c>
      <c r="E234" s="36" t="s">
        <v>22</v>
      </c>
      <c r="F234" s="100"/>
      <c r="G234" s="66">
        <v>869</v>
      </c>
      <c r="H234" s="82">
        <f t="shared" si="10"/>
        <v>869</v>
      </c>
      <c r="I234" s="38"/>
      <c r="J234" s="39"/>
    </row>
    <row r="235" spans="1:10" s="40" customFormat="1" ht="15" customHeight="1">
      <c r="A235" s="65">
        <v>408380</v>
      </c>
      <c r="B235" s="88"/>
      <c r="C235" s="35" t="s">
        <v>227</v>
      </c>
      <c r="D235" s="36" t="s">
        <v>31</v>
      </c>
      <c r="E235" s="36" t="s">
        <v>22</v>
      </c>
      <c r="F235" s="100"/>
      <c r="G235" s="66">
        <v>816</v>
      </c>
      <c r="H235" s="82">
        <f t="shared" si="10"/>
        <v>816</v>
      </c>
      <c r="I235" s="38"/>
      <c r="J235" s="39"/>
    </row>
    <row r="236" spans="1:10" s="40" customFormat="1" ht="15" customHeight="1">
      <c r="A236" s="65" t="s">
        <v>169</v>
      </c>
      <c r="B236" s="76"/>
      <c r="C236" s="51" t="s">
        <v>113</v>
      </c>
      <c r="D236" s="36" t="s">
        <v>31</v>
      </c>
      <c r="E236" s="52" t="s">
        <v>22</v>
      </c>
      <c r="F236" s="104"/>
      <c r="G236" s="66">
        <v>396</v>
      </c>
      <c r="H236" s="82">
        <f t="shared" si="10"/>
        <v>396</v>
      </c>
      <c r="I236" s="38"/>
      <c r="J236" s="39"/>
    </row>
    <row r="237" spans="1:10" s="40" customFormat="1" ht="15" customHeight="1">
      <c r="A237" s="65" t="s">
        <v>168</v>
      </c>
      <c r="B237" s="76"/>
      <c r="C237" s="51" t="s">
        <v>114</v>
      </c>
      <c r="D237" s="36" t="s">
        <v>31</v>
      </c>
      <c r="E237" s="52" t="s">
        <v>22</v>
      </c>
      <c r="F237" s="104"/>
      <c r="G237" s="66">
        <v>561</v>
      </c>
      <c r="H237" s="82">
        <f t="shared" si="10"/>
        <v>561</v>
      </c>
      <c r="I237" s="38"/>
      <c r="J237" s="39"/>
    </row>
    <row r="238" spans="1:10" s="40" customFormat="1" ht="15" customHeight="1" thickBot="1">
      <c r="A238" s="75" t="s">
        <v>167</v>
      </c>
      <c r="B238" s="107"/>
      <c r="C238" s="108" t="s">
        <v>115</v>
      </c>
      <c r="D238" s="49" t="s">
        <v>31</v>
      </c>
      <c r="E238" s="109" t="s">
        <v>22</v>
      </c>
      <c r="F238" s="110"/>
      <c r="G238" s="70">
        <v>753</v>
      </c>
      <c r="H238" s="83">
        <f t="shared" si="10"/>
        <v>753</v>
      </c>
      <c r="I238" s="38"/>
      <c r="J238" s="39"/>
    </row>
    <row r="239" ht="12" customHeight="1">
      <c r="F239" s="3"/>
    </row>
    <row r="240" spans="1:9" ht="18.75" customHeight="1" thickBot="1">
      <c r="A240" s="18" t="s">
        <v>117</v>
      </c>
      <c r="B240" s="18"/>
      <c r="C240" s="12"/>
      <c r="D240" s="13"/>
      <c r="E240" s="13"/>
      <c r="F240" s="10"/>
      <c r="I240" s="19"/>
    </row>
    <row r="241" spans="1:8" ht="15" customHeight="1">
      <c r="A241" s="20" t="s">
        <v>33</v>
      </c>
      <c r="B241" s="90"/>
      <c r="C241" s="21" t="s">
        <v>34</v>
      </c>
      <c r="D241" s="22" t="s">
        <v>46</v>
      </c>
      <c r="E241" s="23" t="s">
        <v>32</v>
      </c>
      <c r="F241" s="23"/>
      <c r="G241" s="133" t="s">
        <v>43</v>
      </c>
      <c r="H241" s="134"/>
    </row>
    <row r="242" spans="1:8" ht="18" customHeight="1" thickBot="1">
      <c r="A242" s="24" t="s">
        <v>42</v>
      </c>
      <c r="B242" s="91"/>
      <c r="C242" s="25" t="s">
        <v>44</v>
      </c>
      <c r="D242" s="26" t="s">
        <v>47</v>
      </c>
      <c r="E242" s="27"/>
      <c r="F242" s="27"/>
      <c r="G242" s="26" t="s">
        <v>45</v>
      </c>
      <c r="H242" s="28" t="s">
        <v>50</v>
      </c>
    </row>
    <row r="243" spans="1:10" s="40" customFormat="1" ht="12" customHeight="1">
      <c r="A243" s="111"/>
      <c r="B243" s="112"/>
      <c r="C243" s="113"/>
      <c r="D243" s="114"/>
      <c r="E243" s="114"/>
      <c r="F243" s="115"/>
      <c r="G243" s="114"/>
      <c r="H243" s="62"/>
      <c r="I243" s="64"/>
      <c r="J243" s="16"/>
    </row>
    <row r="244" spans="1:10" s="40" customFormat="1" ht="15" customHeight="1">
      <c r="A244" s="65">
        <v>408403</v>
      </c>
      <c r="B244" s="88"/>
      <c r="C244" s="105" t="s">
        <v>124</v>
      </c>
      <c r="D244" s="36" t="s">
        <v>31</v>
      </c>
      <c r="E244" s="63" t="s">
        <v>20</v>
      </c>
      <c r="F244" s="106"/>
      <c r="G244" s="66">
        <v>666</v>
      </c>
      <c r="H244" s="82">
        <f>ROUND(G244/2,2)</f>
        <v>333</v>
      </c>
      <c r="I244" s="38"/>
      <c r="J244" s="39"/>
    </row>
    <row r="245" spans="1:10" s="40" customFormat="1" ht="15" customHeight="1">
      <c r="A245" s="65">
        <v>408402</v>
      </c>
      <c r="B245" s="88"/>
      <c r="C245" s="105" t="s">
        <v>125</v>
      </c>
      <c r="D245" s="36" t="s">
        <v>31</v>
      </c>
      <c r="E245" s="63" t="s">
        <v>20</v>
      </c>
      <c r="F245" s="106"/>
      <c r="G245" s="66">
        <v>888</v>
      </c>
      <c r="H245" s="82">
        <f>ROUND(G245/2,2)</f>
        <v>444</v>
      </c>
      <c r="I245" s="38"/>
      <c r="J245" s="39"/>
    </row>
    <row r="246" spans="1:10" s="40" customFormat="1" ht="15" customHeight="1">
      <c r="A246" s="65">
        <v>408399</v>
      </c>
      <c r="B246" s="88"/>
      <c r="C246" s="105" t="s">
        <v>166</v>
      </c>
      <c r="D246" s="36" t="s">
        <v>31</v>
      </c>
      <c r="E246" s="63" t="s">
        <v>20</v>
      </c>
      <c r="F246" s="106"/>
      <c r="G246" s="66">
        <v>1061</v>
      </c>
      <c r="H246" s="82">
        <f>ROUND(G246/2,2)</f>
        <v>530.5</v>
      </c>
      <c r="I246" s="38"/>
      <c r="J246" s="39"/>
    </row>
    <row r="247" spans="1:10" s="40" customFormat="1" ht="15" customHeight="1">
      <c r="A247" s="65">
        <v>408400</v>
      </c>
      <c r="B247" s="88"/>
      <c r="C247" s="105" t="s">
        <v>126</v>
      </c>
      <c r="D247" s="36" t="s">
        <v>31</v>
      </c>
      <c r="E247" s="63" t="s">
        <v>22</v>
      </c>
      <c r="F247" s="106"/>
      <c r="G247" s="66">
        <v>635</v>
      </c>
      <c r="H247" s="82">
        <f aca="true" t="shared" si="11" ref="H247:H258">ROUND(G247/1,2)</f>
        <v>635</v>
      </c>
      <c r="I247" s="38"/>
      <c r="J247" s="39"/>
    </row>
    <row r="248" spans="1:10" s="40" customFormat="1" ht="15" customHeight="1">
      <c r="A248" s="65">
        <v>408390</v>
      </c>
      <c r="B248" s="88"/>
      <c r="C248" s="105" t="s">
        <v>127</v>
      </c>
      <c r="D248" s="36" t="s">
        <v>31</v>
      </c>
      <c r="E248" s="63" t="s">
        <v>22</v>
      </c>
      <c r="F248" s="106"/>
      <c r="G248" s="66">
        <v>658</v>
      </c>
      <c r="H248" s="82">
        <f t="shared" si="11"/>
        <v>658</v>
      </c>
      <c r="I248" s="38"/>
      <c r="J248" s="39"/>
    </row>
    <row r="249" spans="1:10" s="40" customFormat="1" ht="15" customHeight="1">
      <c r="A249" s="65">
        <v>408391</v>
      </c>
      <c r="B249" s="88"/>
      <c r="C249" s="105" t="s">
        <v>128</v>
      </c>
      <c r="D249" s="36" t="s">
        <v>31</v>
      </c>
      <c r="E249" s="63" t="s">
        <v>22</v>
      </c>
      <c r="F249" s="106"/>
      <c r="G249" s="66">
        <v>855</v>
      </c>
      <c r="H249" s="82">
        <f t="shared" si="11"/>
        <v>855</v>
      </c>
      <c r="I249" s="38"/>
      <c r="J249" s="39"/>
    </row>
    <row r="250" spans="1:10" s="40" customFormat="1" ht="15" customHeight="1">
      <c r="A250" s="65">
        <v>408401</v>
      </c>
      <c r="B250" s="88"/>
      <c r="C250" s="105" t="s">
        <v>165</v>
      </c>
      <c r="D250" s="36" t="s">
        <v>31</v>
      </c>
      <c r="E250" s="63" t="s">
        <v>22</v>
      </c>
      <c r="F250" s="106"/>
      <c r="G250" s="66">
        <v>918</v>
      </c>
      <c r="H250" s="82">
        <f t="shared" si="11"/>
        <v>918</v>
      </c>
      <c r="I250" s="38"/>
      <c r="J250" s="39"/>
    </row>
    <row r="251" spans="1:10" s="40" customFormat="1" ht="15" customHeight="1">
      <c r="A251" s="65">
        <v>408392</v>
      </c>
      <c r="B251" s="88"/>
      <c r="C251" s="105" t="s">
        <v>129</v>
      </c>
      <c r="D251" s="36" t="s">
        <v>31</v>
      </c>
      <c r="E251" s="63" t="s">
        <v>22</v>
      </c>
      <c r="F251" s="106"/>
      <c r="G251" s="66">
        <v>923</v>
      </c>
      <c r="H251" s="82">
        <f t="shared" si="11"/>
        <v>923</v>
      </c>
      <c r="I251" s="38"/>
      <c r="J251" s="39"/>
    </row>
    <row r="252" spans="1:10" s="40" customFormat="1" ht="15" customHeight="1">
      <c r="A252" s="65">
        <v>408382</v>
      </c>
      <c r="B252" s="88"/>
      <c r="C252" s="105" t="s">
        <v>164</v>
      </c>
      <c r="D252" s="36" t="s">
        <v>31</v>
      </c>
      <c r="E252" s="63" t="s">
        <v>22</v>
      </c>
      <c r="F252" s="106"/>
      <c r="G252" s="66">
        <v>1113</v>
      </c>
      <c r="H252" s="82">
        <f t="shared" si="11"/>
        <v>1113</v>
      </c>
      <c r="I252" s="38"/>
      <c r="J252" s="39"/>
    </row>
    <row r="253" spans="1:10" s="40" customFormat="1" ht="15" customHeight="1">
      <c r="A253" s="65">
        <v>408388</v>
      </c>
      <c r="B253" s="88"/>
      <c r="C253" s="105" t="s">
        <v>118</v>
      </c>
      <c r="D253" s="36" t="s">
        <v>31</v>
      </c>
      <c r="E253" s="63" t="s">
        <v>20</v>
      </c>
      <c r="F253" s="106"/>
      <c r="G253" s="66">
        <v>666</v>
      </c>
      <c r="H253" s="82">
        <f>ROUND(G253/2,2)</f>
        <v>333</v>
      </c>
      <c r="I253" s="38"/>
      <c r="J253" s="39"/>
    </row>
    <row r="254" spans="1:10" s="40" customFormat="1" ht="15" customHeight="1">
      <c r="A254" s="65">
        <v>408383</v>
      </c>
      <c r="B254" s="88"/>
      <c r="C254" s="105" t="s">
        <v>119</v>
      </c>
      <c r="D254" s="36" t="s">
        <v>31</v>
      </c>
      <c r="E254" s="63" t="s">
        <v>20</v>
      </c>
      <c r="F254" s="106"/>
      <c r="G254" s="66">
        <v>888</v>
      </c>
      <c r="H254" s="82">
        <f>ROUND(G254/2,2)</f>
        <v>444</v>
      </c>
      <c r="I254" s="38"/>
      <c r="J254" s="39"/>
    </row>
    <row r="255" spans="1:10" s="40" customFormat="1" ht="15" customHeight="1">
      <c r="A255" s="65">
        <v>408384</v>
      </c>
      <c r="B255" s="88"/>
      <c r="C255" s="105" t="s">
        <v>120</v>
      </c>
      <c r="D255" s="36" t="s">
        <v>31</v>
      </c>
      <c r="E255" s="63" t="s">
        <v>22</v>
      </c>
      <c r="F255" s="106"/>
      <c r="G255" s="66">
        <v>635</v>
      </c>
      <c r="H255" s="82">
        <f t="shared" si="11"/>
        <v>635</v>
      </c>
      <c r="I255" s="38"/>
      <c r="J255" s="39"/>
    </row>
    <row r="256" spans="1:10" s="40" customFormat="1" ht="15" customHeight="1">
      <c r="A256" s="65">
        <v>408385</v>
      </c>
      <c r="B256" s="88"/>
      <c r="C256" s="105" t="s">
        <v>121</v>
      </c>
      <c r="D256" s="36" t="s">
        <v>31</v>
      </c>
      <c r="E256" s="63" t="s">
        <v>22</v>
      </c>
      <c r="F256" s="106"/>
      <c r="G256" s="66">
        <v>658</v>
      </c>
      <c r="H256" s="82">
        <f t="shared" si="11"/>
        <v>658</v>
      </c>
      <c r="I256" s="38"/>
      <c r="J256" s="39"/>
    </row>
    <row r="257" spans="1:10" s="40" customFormat="1" ht="15" customHeight="1">
      <c r="A257" s="65">
        <v>408387</v>
      </c>
      <c r="B257" s="88"/>
      <c r="C257" s="105" t="s">
        <v>122</v>
      </c>
      <c r="D257" s="36" t="s">
        <v>31</v>
      </c>
      <c r="E257" s="63" t="s">
        <v>22</v>
      </c>
      <c r="F257" s="106"/>
      <c r="G257" s="66">
        <v>855</v>
      </c>
      <c r="H257" s="82">
        <f t="shared" si="11"/>
        <v>855</v>
      </c>
      <c r="I257" s="38"/>
      <c r="J257" s="39"/>
    </row>
    <row r="258" spans="1:10" s="40" customFormat="1" ht="15" customHeight="1" thickBot="1">
      <c r="A258" s="75">
        <v>408386</v>
      </c>
      <c r="B258" s="107"/>
      <c r="C258" s="108" t="s">
        <v>123</v>
      </c>
      <c r="D258" s="49" t="s">
        <v>31</v>
      </c>
      <c r="E258" s="109" t="s">
        <v>22</v>
      </c>
      <c r="F258" s="110"/>
      <c r="G258" s="70">
        <v>923</v>
      </c>
      <c r="H258" s="83">
        <f t="shared" si="11"/>
        <v>923</v>
      </c>
      <c r="I258" s="38"/>
      <c r="J258" s="39"/>
    </row>
    <row r="259" spans="1:10" s="40" customFormat="1" ht="15" customHeight="1">
      <c r="A259" s="76"/>
      <c r="B259" s="76"/>
      <c r="C259" s="51"/>
      <c r="D259" s="52"/>
      <c r="E259" s="52"/>
      <c r="F259" s="53"/>
      <c r="G259" s="71"/>
      <c r="H259" s="85"/>
      <c r="I259" s="38"/>
      <c r="J259" s="39"/>
    </row>
    <row r="260" spans="1:10" s="40" customFormat="1" ht="15" customHeight="1">
      <c r="A260" s="76"/>
      <c r="B260" s="76"/>
      <c r="C260" s="51"/>
      <c r="D260" s="52"/>
      <c r="E260" s="52"/>
      <c r="F260" s="53"/>
      <c r="G260" s="71"/>
      <c r="H260" s="85"/>
      <c r="I260" s="38"/>
      <c r="J260" s="39"/>
    </row>
    <row r="261" spans="1:10" s="40" customFormat="1" ht="15" customHeight="1">
      <c r="A261" s="76"/>
      <c r="B261" s="76"/>
      <c r="C261" s="51"/>
      <c r="D261" s="52"/>
      <c r="E261" s="52"/>
      <c r="F261" s="53"/>
      <c r="G261" s="71"/>
      <c r="H261" s="85"/>
      <c r="I261" s="38"/>
      <c r="J261" s="39"/>
    </row>
    <row r="262" spans="1:10" s="40" customFormat="1" ht="15" customHeight="1">
      <c r="A262" s="76"/>
      <c r="B262" s="76"/>
      <c r="C262" s="51"/>
      <c r="D262" s="52"/>
      <c r="E262" s="52"/>
      <c r="F262" s="53"/>
      <c r="G262" s="71"/>
      <c r="H262" s="85"/>
      <c r="I262" s="38"/>
      <c r="J262" s="39"/>
    </row>
    <row r="263" spans="1:10" s="40" customFormat="1" ht="15" customHeight="1">
      <c r="A263" s="76"/>
      <c r="B263" s="76"/>
      <c r="C263" s="51"/>
      <c r="D263" s="52"/>
      <c r="E263" s="52"/>
      <c r="F263" s="53"/>
      <c r="G263" s="71"/>
      <c r="H263" s="85"/>
      <c r="I263" s="38"/>
      <c r="J263" s="39"/>
    </row>
    <row r="264" spans="1:10" s="40" customFormat="1" ht="15" customHeight="1">
      <c r="A264" s="76"/>
      <c r="B264" s="76"/>
      <c r="C264" s="51"/>
      <c r="D264" s="52"/>
      <c r="E264" s="52"/>
      <c r="F264" s="53"/>
      <c r="G264" s="71"/>
      <c r="H264" s="85"/>
      <c r="I264" s="38"/>
      <c r="J264" s="39"/>
    </row>
    <row r="265" spans="1:10" s="40" customFormat="1" ht="15" customHeight="1">
      <c r="A265" s="76"/>
      <c r="B265" s="76"/>
      <c r="C265" s="51"/>
      <c r="D265" s="52"/>
      <c r="E265" s="52"/>
      <c r="F265" s="53"/>
      <c r="G265" s="71"/>
      <c r="H265" s="85"/>
      <c r="I265" s="38"/>
      <c r="J265" s="39"/>
    </row>
    <row r="266" spans="1:10" s="40" customFormat="1" ht="15" customHeight="1">
      <c r="A266" s="76"/>
      <c r="B266" s="76"/>
      <c r="C266" s="51"/>
      <c r="D266" s="52"/>
      <c r="E266" s="52"/>
      <c r="F266" s="53"/>
      <c r="G266" s="71"/>
      <c r="H266" s="85"/>
      <c r="I266" s="38"/>
      <c r="J266" s="39"/>
    </row>
    <row r="267" spans="1:10" s="40" customFormat="1" ht="15" customHeight="1">
      <c r="A267" s="76"/>
      <c r="B267" s="76"/>
      <c r="C267" s="51"/>
      <c r="D267" s="52"/>
      <c r="E267" s="52"/>
      <c r="F267" s="53"/>
      <c r="G267" s="71"/>
      <c r="H267" s="85"/>
      <c r="I267" s="38"/>
      <c r="J267" s="39"/>
    </row>
    <row r="268" spans="1:10" s="40" customFormat="1" ht="15" customHeight="1">
      <c r="A268" s="76"/>
      <c r="B268" s="76"/>
      <c r="C268" s="51"/>
      <c r="D268" s="52"/>
      <c r="E268" s="52"/>
      <c r="F268" s="53"/>
      <c r="G268" s="71"/>
      <c r="H268" s="85"/>
      <c r="I268" s="38"/>
      <c r="J268" s="39"/>
    </row>
    <row r="269" spans="1:10" s="40" customFormat="1" ht="15" customHeight="1">
      <c r="A269" s="76"/>
      <c r="B269" s="76"/>
      <c r="C269" s="51"/>
      <c r="D269" s="52"/>
      <c r="E269" s="52"/>
      <c r="F269" s="53"/>
      <c r="G269" s="71"/>
      <c r="H269" s="85"/>
      <c r="I269" s="38"/>
      <c r="J269" s="39"/>
    </row>
    <row r="270" spans="1:10" s="40" customFormat="1" ht="15" customHeight="1">
      <c r="A270" s="76"/>
      <c r="B270" s="76"/>
      <c r="C270" s="51"/>
      <c r="D270" s="52"/>
      <c r="E270" s="52"/>
      <c r="F270" s="53"/>
      <c r="G270" s="71"/>
      <c r="H270" s="85"/>
      <c r="I270" s="38"/>
      <c r="J270" s="39"/>
    </row>
    <row r="271" spans="1:10" s="40" customFormat="1" ht="15" customHeight="1">
      <c r="A271" s="76"/>
      <c r="B271" s="76"/>
      <c r="C271" s="51"/>
      <c r="D271" s="52"/>
      <c r="E271" s="52"/>
      <c r="F271" s="53"/>
      <c r="G271" s="71"/>
      <c r="H271" s="85"/>
      <c r="I271" s="38"/>
      <c r="J271" s="39"/>
    </row>
    <row r="272" spans="1:10" s="40" customFormat="1" ht="15" customHeight="1">
      <c r="A272" s="76"/>
      <c r="B272" s="76"/>
      <c r="C272" s="51"/>
      <c r="D272" s="52"/>
      <c r="E272" s="52"/>
      <c r="F272" s="53"/>
      <c r="G272" s="71"/>
      <c r="H272" s="85"/>
      <c r="I272" s="38"/>
      <c r="J272" s="39"/>
    </row>
    <row r="273" spans="1:10" s="40" customFormat="1" ht="15" customHeight="1">
      <c r="A273" s="76"/>
      <c r="B273" s="76"/>
      <c r="C273" s="51"/>
      <c r="D273" s="52"/>
      <c r="E273" s="52"/>
      <c r="F273" s="53"/>
      <c r="G273" s="71"/>
      <c r="H273" s="85"/>
      <c r="I273" s="38"/>
      <c r="J273" s="39"/>
    </row>
    <row r="274" spans="9:10" s="40" customFormat="1" ht="15" customHeight="1">
      <c r="I274" s="38"/>
      <c r="J274" s="39"/>
    </row>
    <row r="275" spans="9:10" s="40" customFormat="1" ht="15" customHeight="1">
      <c r="I275" s="38"/>
      <c r="J275" s="39"/>
    </row>
    <row r="276" spans="1:10" s="40" customFormat="1" ht="15" customHeight="1">
      <c r="A276" s="132" t="s">
        <v>239</v>
      </c>
      <c r="B276" s="132"/>
      <c r="C276" s="132"/>
      <c r="D276" s="132"/>
      <c r="E276" s="132"/>
      <c r="F276" s="132"/>
      <c r="G276" s="132"/>
      <c r="H276" s="132"/>
      <c r="I276" s="38"/>
      <c r="J276" s="39"/>
    </row>
    <row r="277" spans="1:10" s="40" customFormat="1" ht="15" customHeight="1">
      <c r="A277" s="135" t="s">
        <v>26</v>
      </c>
      <c r="B277" s="135"/>
      <c r="C277" s="135"/>
      <c r="D277" s="135"/>
      <c r="E277" s="135"/>
      <c r="F277" s="135"/>
      <c r="G277" s="135"/>
      <c r="H277" s="135"/>
      <c r="I277" s="38"/>
      <c r="J277" s="39"/>
    </row>
    <row r="278" spans="1:10" s="40" customFormat="1" ht="12" customHeight="1">
      <c r="A278" s="17"/>
      <c r="B278" s="17"/>
      <c r="C278" s="17"/>
      <c r="D278" s="17"/>
      <c r="E278" s="17"/>
      <c r="F278" s="17"/>
      <c r="G278" s="17"/>
      <c r="H278" s="17"/>
      <c r="I278" s="38"/>
      <c r="J278" s="39"/>
    </row>
    <row r="279" spans="1:9" ht="18.75" customHeight="1" thickBot="1">
      <c r="A279" s="18" t="s">
        <v>130</v>
      </c>
      <c r="B279" s="18"/>
      <c r="C279" s="12"/>
      <c r="D279" s="13"/>
      <c r="E279" s="13"/>
      <c r="F279" s="10"/>
      <c r="I279" s="19"/>
    </row>
    <row r="280" spans="1:8" ht="15" customHeight="1">
      <c r="A280" s="20" t="s">
        <v>33</v>
      </c>
      <c r="B280" s="90"/>
      <c r="C280" s="21" t="s">
        <v>34</v>
      </c>
      <c r="D280" s="22" t="s">
        <v>46</v>
      </c>
      <c r="E280" s="23" t="s">
        <v>32</v>
      </c>
      <c r="F280" s="23"/>
      <c r="G280" s="133" t="s">
        <v>43</v>
      </c>
      <c r="H280" s="134"/>
    </row>
    <row r="281" spans="1:8" ht="18" customHeight="1" thickBot="1">
      <c r="A281" s="24" t="s">
        <v>42</v>
      </c>
      <c r="B281" s="91"/>
      <c r="C281" s="25" t="s">
        <v>44</v>
      </c>
      <c r="D281" s="26" t="s">
        <v>47</v>
      </c>
      <c r="E281" s="27"/>
      <c r="F281" s="27"/>
      <c r="G281" s="26" t="s">
        <v>45</v>
      </c>
      <c r="H281" s="28" t="s">
        <v>50</v>
      </c>
    </row>
    <row r="282" spans="1:10" s="40" customFormat="1" ht="12" customHeight="1">
      <c r="A282" s="34"/>
      <c r="B282" s="94"/>
      <c r="C282" s="59"/>
      <c r="D282" s="60"/>
      <c r="E282" s="60"/>
      <c r="F282" s="61"/>
      <c r="G282" s="60"/>
      <c r="H282" s="62"/>
      <c r="I282" s="64"/>
      <c r="J282" s="16"/>
    </row>
    <row r="283" spans="1:10" s="40" customFormat="1" ht="15" customHeight="1">
      <c r="A283" s="65">
        <v>408409</v>
      </c>
      <c r="B283" s="88"/>
      <c r="C283" s="35" t="s">
        <v>131</v>
      </c>
      <c r="D283" s="36" t="s">
        <v>31</v>
      </c>
      <c r="E283" s="36" t="s">
        <v>20</v>
      </c>
      <c r="F283" s="100"/>
      <c r="G283" s="66">
        <v>239</v>
      </c>
      <c r="H283" s="82">
        <f>ROUND(G283/2,2)</f>
        <v>119.5</v>
      </c>
      <c r="I283" s="38"/>
      <c r="J283" s="39"/>
    </row>
    <row r="284" spans="1:10" s="40" customFormat="1" ht="15" customHeight="1">
      <c r="A284" s="65">
        <v>408410</v>
      </c>
      <c r="B284" s="88"/>
      <c r="C284" s="35" t="s">
        <v>132</v>
      </c>
      <c r="D284" s="36" t="s">
        <v>31</v>
      </c>
      <c r="E284" s="36" t="s">
        <v>22</v>
      </c>
      <c r="F284" s="100"/>
      <c r="G284" s="66">
        <v>144</v>
      </c>
      <c r="H284" s="82">
        <f>ROUND(G284/1,2)</f>
        <v>144</v>
      </c>
      <c r="I284" s="38"/>
      <c r="J284" s="39"/>
    </row>
    <row r="285" spans="1:10" s="40" customFormat="1" ht="15" customHeight="1">
      <c r="A285" s="65">
        <v>408404</v>
      </c>
      <c r="B285" s="88"/>
      <c r="C285" s="35" t="s">
        <v>133</v>
      </c>
      <c r="D285" s="36" t="s">
        <v>31</v>
      </c>
      <c r="E285" s="36" t="s">
        <v>22</v>
      </c>
      <c r="F285" s="100"/>
      <c r="G285" s="66">
        <v>161</v>
      </c>
      <c r="H285" s="82">
        <f>ROUND(G285/1,2)</f>
        <v>161</v>
      </c>
      <c r="I285" s="38"/>
      <c r="J285" s="39"/>
    </row>
    <row r="286" spans="1:10" s="40" customFormat="1" ht="15" customHeight="1">
      <c r="A286" s="65" t="s">
        <v>163</v>
      </c>
      <c r="B286" s="88"/>
      <c r="C286" s="35" t="s">
        <v>134</v>
      </c>
      <c r="D286" s="36" t="s">
        <v>31</v>
      </c>
      <c r="E286" s="36" t="s">
        <v>22</v>
      </c>
      <c r="F286" s="100"/>
      <c r="G286" s="66">
        <v>170</v>
      </c>
      <c r="H286" s="82">
        <f aca="true" t="shared" si="12" ref="H286:H291">ROUND(G286/1,2)</f>
        <v>170</v>
      </c>
      <c r="I286" s="38"/>
      <c r="J286" s="39"/>
    </row>
    <row r="287" spans="1:10" s="40" customFormat="1" ht="15" customHeight="1">
      <c r="A287" s="65" t="s">
        <v>161</v>
      </c>
      <c r="B287" s="88"/>
      <c r="C287" s="35" t="s">
        <v>162</v>
      </c>
      <c r="D287" s="36" t="s">
        <v>31</v>
      </c>
      <c r="E287" s="36" t="s">
        <v>22</v>
      </c>
      <c r="F287" s="100"/>
      <c r="G287" s="66">
        <v>219</v>
      </c>
      <c r="H287" s="82">
        <f t="shared" si="12"/>
        <v>219</v>
      </c>
      <c r="I287" s="38"/>
      <c r="J287" s="39"/>
    </row>
    <row r="288" spans="1:10" s="40" customFormat="1" ht="15" customHeight="1">
      <c r="A288" s="65">
        <v>408408</v>
      </c>
      <c r="B288" s="88"/>
      <c r="C288" s="35" t="s">
        <v>135</v>
      </c>
      <c r="D288" s="36" t="s">
        <v>31</v>
      </c>
      <c r="E288" s="36" t="s">
        <v>22</v>
      </c>
      <c r="F288" s="100"/>
      <c r="G288" s="66">
        <v>224</v>
      </c>
      <c r="H288" s="82">
        <f t="shared" si="12"/>
        <v>224</v>
      </c>
      <c r="I288" s="38"/>
      <c r="J288" s="39"/>
    </row>
    <row r="289" spans="1:10" s="40" customFormat="1" ht="15" customHeight="1">
      <c r="A289" s="65">
        <v>408405</v>
      </c>
      <c r="B289" s="88"/>
      <c r="C289" s="35" t="s">
        <v>136</v>
      </c>
      <c r="D289" s="36" t="s">
        <v>31</v>
      </c>
      <c r="E289" s="36" t="s">
        <v>22</v>
      </c>
      <c r="F289" s="100"/>
      <c r="G289" s="66">
        <v>226</v>
      </c>
      <c r="H289" s="82">
        <f t="shared" si="12"/>
        <v>226</v>
      </c>
      <c r="I289" s="38"/>
      <c r="J289" s="39"/>
    </row>
    <row r="290" spans="1:10" s="40" customFormat="1" ht="15" customHeight="1">
      <c r="A290" s="65">
        <v>408406</v>
      </c>
      <c r="B290" s="88"/>
      <c r="C290" s="35" t="s">
        <v>137</v>
      </c>
      <c r="D290" s="36" t="s">
        <v>31</v>
      </c>
      <c r="E290" s="36" t="s">
        <v>22</v>
      </c>
      <c r="F290" s="100"/>
      <c r="G290" s="66">
        <v>289</v>
      </c>
      <c r="H290" s="82">
        <f t="shared" si="12"/>
        <v>289</v>
      </c>
      <c r="I290" s="38"/>
      <c r="J290" s="39"/>
    </row>
    <row r="291" spans="1:10" s="40" customFormat="1" ht="15" customHeight="1">
      <c r="A291" s="65">
        <v>408407</v>
      </c>
      <c r="B291" s="88"/>
      <c r="C291" s="35" t="s">
        <v>138</v>
      </c>
      <c r="D291" s="36" t="s">
        <v>31</v>
      </c>
      <c r="E291" s="36" t="s">
        <v>22</v>
      </c>
      <c r="F291" s="100"/>
      <c r="G291" s="66">
        <v>310</v>
      </c>
      <c r="H291" s="82">
        <f t="shared" si="12"/>
        <v>310</v>
      </c>
      <c r="I291" s="38"/>
      <c r="J291" s="39"/>
    </row>
    <row r="292" spans="1:10" s="40" customFormat="1" ht="15" customHeight="1">
      <c r="A292" s="65">
        <v>392689</v>
      </c>
      <c r="B292" s="88"/>
      <c r="C292" s="35" t="s">
        <v>139</v>
      </c>
      <c r="D292" s="36" t="s">
        <v>31</v>
      </c>
      <c r="E292" s="36" t="s">
        <v>20</v>
      </c>
      <c r="F292" s="100"/>
      <c r="G292" s="66">
        <v>261</v>
      </c>
      <c r="H292" s="82">
        <f>ROUND(G292/2,2)</f>
        <v>130.5</v>
      </c>
      <c r="I292" s="38"/>
      <c r="J292" s="39"/>
    </row>
    <row r="293" spans="1:10" s="40" customFormat="1" ht="15" customHeight="1">
      <c r="A293" s="65">
        <v>392684</v>
      </c>
      <c r="B293" s="88"/>
      <c r="C293" s="35" t="s">
        <v>140</v>
      </c>
      <c r="D293" s="36" t="s">
        <v>31</v>
      </c>
      <c r="E293" s="36" t="s">
        <v>22</v>
      </c>
      <c r="F293" s="100"/>
      <c r="G293" s="66">
        <v>182</v>
      </c>
      <c r="H293" s="82">
        <f>ROUND(G293/1,2)</f>
        <v>182</v>
      </c>
      <c r="I293" s="38"/>
      <c r="J293" s="39"/>
    </row>
    <row r="294" spans="1:10" s="40" customFormat="1" ht="15" customHeight="1">
      <c r="A294" s="65">
        <v>392688</v>
      </c>
      <c r="B294" s="88"/>
      <c r="C294" s="35" t="s">
        <v>141</v>
      </c>
      <c r="D294" s="36" t="s">
        <v>31</v>
      </c>
      <c r="E294" s="36" t="s">
        <v>22</v>
      </c>
      <c r="F294" s="100"/>
      <c r="G294" s="66">
        <v>243</v>
      </c>
      <c r="H294" s="82">
        <f aca="true" t="shared" si="13" ref="H294:H299">ROUND(G294/1,2)</f>
        <v>243</v>
      </c>
      <c r="I294" s="38"/>
      <c r="J294" s="39"/>
    </row>
    <row r="295" spans="1:10" s="40" customFormat="1" ht="15" customHeight="1">
      <c r="A295" s="65">
        <v>392690</v>
      </c>
      <c r="B295" s="88"/>
      <c r="C295" s="35" t="s">
        <v>142</v>
      </c>
      <c r="D295" s="36" t="s">
        <v>31</v>
      </c>
      <c r="E295" s="36" t="s">
        <v>22</v>
      </c>
      <c r="F295" s="100"/>
      <c r="G295" s="66">
        <v>243</v>
      </c>
      <c r="H295" s="82">
        <f t="shared" si="13"/>
        <v>243</v>
      </c>
      <c r="I295" s="38"/>
      <c r="J295" s="39"/>
    </row>
    <row r="296" spans="1:10" s="40" customFormat="1" ht="15" customHeight="1">
      <c r="A296" s="65">
        <v>392685</v>
      </c>
      <c r="B296" s="88"/>
      <c r="C296" s="35" t="s">
        <v>143</v>
      </c>
      <c r="D296" s="36" t="s">
        <v>31</v>
      </c>
      <c r="E296" s="36" t="s">
        <v>22</v>
      </c>
      <c r="F296" s="100"/>
      <c r="G296" s="66">
        <v>246</v>
      </c>
      <c r="H296" s="82">
        <f t="shared" si="13"/>
        <v>246</v>
      </c>
      <c r="I296" s="38"/>
      <c r="J296" s="39"/>
    </row>
    <row r="297" spans="1:10" s="40" customFormat="1" ht="15" customHeight="1">
      <c r="A297" s="65">
        <v>392686</v>
      </c>
      <c r="B297" s="88"/>
      <c r="C297" s="35" t="s">
        <v>144</v>
      </c>
      <c r="D297" s="36" t="s">
        <v>31</v>
      </c>
      <c r="E297" s="36" t="s">
        <v>22</v>
      </c>
      <c r="F297" s="100"/>
      <c r="G297" s="66">
        <v>333</v>
      </c>
      <c r="H297" s="82">
        <f t="shared" si="13"/>
        <v>333</v>
      </c>
      <c r="I297" s="38"/>
      <c r="J297" s="39"/>
    </row>
    <row r="298" spans="1:10" s="40" customFormat="1" ht="15" customHeight="1">
      <c r="A298" s="65">
        <v>392687</v>
      </c>
      <c r="B298" s="88"/>
      <c r="C298" s="35" t="s">
        <v>145</v>
      </c>
      <c r="D298" s="36" t="s">
        <v>31</v>
      </c>
      <c r="E298" s="36" t="s">
        <v>22</v>
      </c>
      <c r="F298" s="100"/>
      <c r="G298" s="66">
        <v>339</v>
      </c>
      <c r="H298" s="82">
        <f t="shared" si="13"/>
        <v>339</v>
      </c>
      <c r="I298" s="38"/>
      <c r="J298" s="39"/>
    </row>
    <row r="299" spans="1:10" s="40" customFormat="1" ht="15" customHeight="1">
      <c r="A299" s="65">
        <v>408992</v>
      </c>
      <c r="B299" s="88"/>
      <c r="C299" s="35" t="s">
        <v>146</v>
      </c>
      <c r="D299" s="36" t="s">
        <v>31</v>
      </c>
      <c r="E299" s="36" t="s">
        <v>22</v>
      </c>
      <c r="F299" s="100"/>
      <c r="G299" s="66">
        <v>534</v>
      </c>
      <c r="H299" s="82">
        <f t="shared" si="13"/>
        <v>534</v>
      </c>
      <c r="I299" s="38"/>
      <c r="J299" s="39"/>
    </row>
    <row r="300" spans="1:10" s="40" customFormat="1" ht="15" customHeight="1" thickBot="1">
      <c r="A300" s="75">
        <v>408412</v>
      </c>
      <c r="B300" s="89"/>
      <c r="C300" s="48" t="s">
        <v>147</v>
      </c>
      <c r="D300" s="49" t="s">
        <v>31</v>
      </c>
      <c r="E300" s="49" t="s">
        <v>22</v>
      </c>
      <c r="F300" s="101"/>
      <c r="G300" s="70">
        <v>651</v>
      </c>
      <c r="H300" s="83">
        <f>ROUND(G300/1,2)</f>
        <v>651</v>
      </c>
      <c r="I300" s="38"/>
      <c r="J300" s="39"/>
    </row>
    <row r="301" spans="1:10" s="40" customFormat="1" ht="15" customHeight="1">
      <c r="A301" s="76"/>
      <c r="B301" s="76"/>
      <c r="C301" s="51"/>
      <c r="D301" s="52"/>
      <c r="E301" s="52"/>
      <c r="F301" s="104"/>
      <c r="G301" s="71"/>
      <c r="H301" s="85"/>
      <c r="I301" s="38"/>
      <c r="J301" s="39"/>
    </row>
    <row r="302" spans="1:9" ht="18.75" customHeight="1" thickBot="1">
      <c r="A302" s="18" t="s">
        <v>179</v>
      </c>
      <c r="B302" s="18"/>
      <c r="C302" s="12"/>
      <c r="D302" s="13"/>
      <c r="E302" s="13"/>
      <c r="F302" s="10"/>
      <c r="I302" s="19"/>
    </row>
    <row r="303" spans="1:8" ht="15" customHeight="1">
      <c r="A303" s="20" t="s">
        <v>33</v>
      </c>
      <c r="B303" s="90"/>
      <c r="C303" s="21" t="s">
        <v>34</v>
      </c>
      <c r="D303" s="22" t="s">
        <v>46</v>
      </c>
      <c r="E303" s="23" t="s">
        <v>32</v>
      </c>
      <c r="F303" s="23"/>
      <c r="G303" s="133" t="s">
        <v>43</v>
      </c>
      <c r="H303" s="134"/>
    </row>
    <row r="304" spans="1:8" ht="18" customHeight="1" thickBot="1">
      <c r="A304" s="24" t="s">
        <v>42</v>
      </c>
      <c r="B304" s="91"/>
      <c r="C304" s="25" t="s">
        <v>44</v>
      </c>
      <c r="D304" s="26" t="s">
        <v>47</v>
      </c>
      <c r="E304" s="27"/>
      <c r="F304" s="27"/>
      <c r="G304" s="26" t="s">
        <v>45</v>
      </c>
      <c r="H304" s="28" t="s">
        <v>50</v>
      </c>
    </row>
    <row r="305" spans="1:10" s="40" customFormat="1" ht="12" customHeight="1">
      <c r="A305" s="34"/>
      <c r="B305" s="94"/>
      <c r="C305" s="59"/>
      <c r="D305" s="60"/>
      <c r="E305" s="60"/>
      <c r="F305" s="61"/>
      <c r="G305" s="60"/>
      <c r="H305" s="62"/>
      <c r="I305" s="38"/>
      <c r="J305" s="39"/>
    </row>
    <row r="306" spans="1:10" s="40" customFormat="1" ht="15" customHeight="1">
      <c r="A306" s="65">
        <v>369161</v>
      </c>
      <c r="B306" s="88"/>
      <c r="C306" s="35" t="s">
        <v>180</v>
      </c>
      <c r="D306" s="36" t="s">
        <v>31</v>
      </c>
      <c r="E306" s="36" t="s">
        <v>20</v>
      </c>
      <c r="F306" s="37"/>
      <c r="G306" s="66">
        <v>267</v>
      </c>
      <c r="H306" s="82">
        <f>ROUND(G306/2,2)</f>
        <v>133.5</v>
      </c>
      <c r="I306" s="38"/>
      <c r="J306" s="39"/>
    </row>
    <row r="307" spans="1:10" s="40" customFormat="1" ht="15" customHeight="1">
      <c r="A307" s="65">
        <v>369164</v>
      </c>
      <c r="B307" s="88"/>
      <c r="C307" s="35" t="s">
        <v>181</v>
      </c>
      <c r="D307" s="36" t="s">
        <v>31</v>
      </c>
      <c r="E307" s="36" t="s">
        <v>22</v>
      </c>
      <c r="F307" s="37"/>
      <c r="G307" s="66">
        <v>214</v>
      </c>
      <c r="H307" s="82">
        <f>ROUND(G307/1,2)</f>
        <v>214</v>
      </c>
      <c r="I307" s="38"/>
      <c r="J307" s="39"/>
    </row>
    <row r="308" spans="1:10" s="40" customFormat="1" ht="15" customHeight="1" thickBot="1">
      <c r="A308" s="75">
        <v>369166</v>
      </c>
      <c r="B308" s="89"/>
      <c r="C308" s="48" t="s">
        <v>182</v>
      </c>
      <c r="D308" s="49" t="s">
        <v>31</v>
      </c>
      <c r="E308" s="49" t="s">
        <v>22</v>
      </c>
      <c r="F308" s="50"/>
      <c r="G308" s="70">
        <v>294</v>
      </c>
      <c r="H308" s="83">
        <f>ROUND(G308/1,2)</f>
        <v>294</v>
      </c>
      <c r="I308" s="38"/>
      <c r="J308" s="39"/>
    </row>
    <row r="309" spans="1:10" s="40" customFormat="1" ht="15" customHeight="1">
      <c r="A309" s="76"/>
      <c r="B309" s="76"/>
      <c r="C309" s="51"/>
      <c r="D309" s="52"/>
      <c r="E309" s="52"/>
      <c r="F309" s="104"/>
      <c r="G309" s="71"/>
      <c r="H309" s="85"/>
      <c r="I309" s="38"/>
      <c r="J309" s="39"/>
    </row>
    <row r="310" spans="1:9" ht="18.75" customHeight="1" thickBot="1">
      <c r="A310" s="18" t="s">
        <v>10</v>
      </c>
      <c r="B310" s="18"/>
      <c r="C310" s="12"/>
      <c r="D310" s="13"/>
      <c r="E310" s="13"/>
      <c r="F310" s="10"/>
      <c r="I310" s="19"/>
    </row>
    <row r="311" spans="1:8" ht="15" customHeight="1">
      <c r="A311" s="20" t="s">
        <v>33</v>
      </c>
      <c r="B311" s="90"/>
      <c r="C311" s="21" t="s">
        <v>34</v>
      </c>
      <c r="D311" s="22" t="s">
        <v>46</v>
      </c>
      <c r="E311" s="23" t="s">
        <v>32</v>
      </c>
      <c r="F311" s="23"/>
      <c r="G311" s="133" t="s">
        <v>43</v>
      </c>
      <c r="H311" s="134"/>
    </row>
    <row r="312" spans="1:8" ht="18" customHeight="1" thickBot="1">
      <c r="A312" s="24" t="s">
        <v>42</v>
      </c>
      <c r="B312" s="91"/>
      <c r="C312" s="25" t="s">
        <v>44</v>
      </c>
      <c r="D312" s="26" t="s">
        <v>47</v>
      </c>
      <c r="E312" s="27"/>
      <c r="F312" s="27"/>
      <c r="G312" s="26" t="s">
        <v>45</v>
      </c>
      <c r="H312" s="28" t="s">
        <v>50</v>
      </c>
    </row>
    <row r="313" spans="1:10" s="40" customFormat="1" ht="12" customHeight="1">
      <c r="A313" s="34"/>
      <c r="B313" s="94"/>
      <c r="C313" s="59"/>
      <c r="D313" s="60"/>
      <c r="E313" s="60"/>
      <c r="F313" s="61"/>
      <c r="G313" s="60"/>
      <c r="H313" s="62"/>
      <c r="I313" s="64"/>
      <c r="J313" s="16"/>
    </row>
    <row r="314" spans="1:10" s="40" customFormat="1" ht="15" customHeight="1">
      <c r="A314" s="65">
        <v>368261</v>
      </c>
      <c r="B314" s="88"/>
      <c r="C314" s="35" t="s">
        <v>7</v>
      </c>
      <c r="D314" s="36" t="s">
        <v>31</v>
      </c>
      <c r="E314" s="36" t="s">
        <v>30</v>
      </c>
      <c r="F314" s="37"/>
      <c r="G314" s="66">
        <v>127</v>
      </c>
      <c r="H314" s="82">
        <f>ROUND(G314/200,2)</f>
        <v>0.64</v>
      </c>
      <c r="I314" s="38"/>
      <c r="J314" s="39"/>
    </row>
    <row r="315" spans="1:10" s="40" customFormat="1" ht="15" customHeight="1" thickBot="1">
      <c r="A315" s="75">
        <v>368263</v>
      </c>
      <c r="B315" s="89"/>
      <c r="C315" s="48" t="s">
        <v>8</v>
      </c>
      <c r="D315" s="49" t="s">
        <v>31</v>
      </c>
      <c r="E315" s="49" t="s">
        <v>30</v>
      </c>
      <c r="F315" s="50"/>
      <c r="G315" s="70">
        <v>253</v>
      </c>
      <c r="H315" s="83">
        <f>ROUND(G315/200,2)</f>
        <v>1.27</v>
      </c>
      <c r="I315" s="38"/>
      <c r="J315" s="39"/>
    </row>
    <row r="316" spans="1:10" s="40" customFormat="1" ht="15" customHeight="1">
      <c r="A316" s="76"/>
      <c r="B316" s="76"/>
      <c r="C316" s="51"/>
      <c r="D316" s="52"/>
      <c r="E316" s="52"/>
      <c r="F316" s="53"/>
      <c r="G316" s="71"/>
      <c r="H316" s="85"/>
      <c r="I316" s="38"/>
      <c r="J316" s="39"/>
    </row>
    <row r="317" spans="1:10" s="40" customFormat="1" ht="15" customHeight="1">
      <c r="A317" s="76"/>
      <c r="B317" s="76"/>
      <c r="C317" s="51"/>
      <c r="D317" s="52"/>
      <c r="E317" s="52"/>
      <c r="F317" s="53"/>
      <c r="G317" s="71"/>
      <c r="H317" s="85"/>
      <c r="I317" s="38"/>
      <c r="J317" s="39"/>
    </row>
    <row r="318" spans="1:10" s="40" customFormat="1" ht="15" customHeight="1">
      <c r="A318" s="76"/>
      <c r="B318" s="76"/>
      <c r="C318" s="51"/>
      <c r="D318" s="52"/>
      <c r="E318" s="52"/>
      <c r="F318" s="53"/>
      <c r="G318" s="71"/>
      <c r="H318" s="85"/>
      <c r="I318" s="38"/>
      <c r="J318" s="39"/>
    </row>
    <row r="319" spans="1:10" s="40" customFormat="1" ht="15" customHeight="1">
      <c r="A319" s="76"/>
      <c r="B319" s="76"/>
      <c r="C319" s="51"/>
      <c r="D319" s="52"/>
      <c r="E319" s="52"/>
      <c r="F319" s="53"/>
      <c r="G319" s="71"/>
      <c r="H319" s="85"/>
      <c r="I319" s="38"/>
      <c r="J319" s="39"/>
    </row>
    <row r="320" spans="1:10" s="40" customFormat="1" ht="15" customHeight="1">
      <c r="A320" s="76"/>
      <c r="B320" s="76"/>
      <c r="C320" s="51"/>
      <c r="D320" s="52"/>
      <c r="E320" s="52"/>
      <c r="F320" s="53"/>
      <c r="G320" s="71"/>
      <c r="H320" s="85"/>
      <c r="I320" s="38"/>
      <c r="J320" s="39"/>
    </row>
    <row r="321" spans="1:10" s="40" customFormat="1" ht="15" customHeight="1">
      <c r="A321" s="76"/>
      <c r="B321" s="76"/>
      <c r="C321" s="51"/>
      <c r="D321" s="52"/>
      <c r="E321" s="52"/>
      <c r="F321" s="53"/>
      <c r="G321" s="71"/>
      <c r="H321" s="85"/>
      <c r="I321" s="38"/>
      <c r="J321" s="39"/>
    </row>
    <row r="322" spans="1:10" s="40" customFormat="1" ht="15" customHeight="1">
      <c r="A322" s="76"/>
      <c r="B322" s="76"/>
      <c r="C322" s="51"/>
      <c r="D322" s="52"/>
      <c r="E322" s="52"/>
      <c r="F322" s="53"/>
      <c r="G322" s="71"/>
      <c r="H322" s="85"/>
      <c r="I322" s="38"/>
      <c r="J322" s="39"/>
    </row>
    <row r="323" spans="1:10" s="40" customFormat="1" ht="15" customHeight="1">
      <c r="A323" s="76"/>
      <c r="B323" s="76"/>
      <c r="C323" s="51"/>
      <c r="D323" s="52"/>
      <c r="E323" s="52"/>
      <c r="F323" s="53"/>
      <c r="G323" s="71"/>
      <c r="H323" s="85"/>
      <c r="I323" s="38"/>
      <c r="J323" s="39"/>
    </row>
    <row r="324" spans="1:10" s="40" customFormat="1" ht="15" customHeight="1">
      <c r="A324" s="76"/>
      <c r="B324" s="76"/>
      <c r="C324" s="51"/>
      <c r="D324" s="52"/>
      <c r="E324" s="52"/>
      <c r="F324" s="53"/>
      <c r="G324" s="71"/>
      <c r="H324" s="85"/>
      <c r="I324" s="38"/>
      <c r="J324" s="39"/>
    </row>
    <row r="325" spans="1:10" s="40" customFormat="1" ht="15" customHeight="1">
      <c r="A325" s="76"/>
      <c r="B325" s="76"/>
      <c r="C325" s="51"/>
      <c r="D325" s="52"/>
      <c r="E325" s="52"/>
      <c r="F325" s="53"/>
      <c r="G325" s="71"/>
      <c r="H325" s="85"/>
      <c r="I325" s="38"/>
      <c r="J325" s="39"/>
    </row>
    <row r="326" spans="1:10" s="40" customFormat="1" ht="15" customHeight="1">
      <c r="A326" s="76"/>
      <c r="B326" s="76"/>
      <c r="C326" s="51"/>
      <c r="D326" s="52"/>
      <c r="E326" s="52"/>
      <c r="F326" s="53"/>
      <c r="G326" s="71"/>
      <c r="H326" s="85"/>
      <c r="I326" s="38"/>
      <c r="J326" s="39"/>
    </row>
    <row r="327" spans="1:10" s="40" customFormat="1" ht="15" customHeight="1">
      <c r="A327" s="76"/>
      <c r="B327" s="76"/>
      <c r="C327" s="51"/>
      <c r="D327" s="52"/>
      <c r="E327" s="52"/>
      <c r="F327" s="53"/>
      <c r="G327" s="71"/>
      <c r="H327" s="85"/>
      <c r="I327" s="38"/>
      <c r="J327" s="39"/>
    </row>
    <row r="328" spans="1:10" s="40" customFormat="1" ht="15" customHeight="1">
      <c r="A328" s="76"/>
      <c r="B328" s="76"/>
      <c r="C328" s="51"/>
      <c r="D328" s="52"/>
      <c r="E328" s="52"/>
      <c r="F328" s="53"/>
      <c r="G328" s="71"/>
      <c r="H328" s="85"/>
      <c r="I328" s="38"/>
      <c r="J328" s="39"/>
    </row>
    <row r="329" spans="1:10" s="40" customFormat="1" ht="15" customHeight="1">
      <c r="A329" s="132" t="s">
        <v>239</v>
      </c>
      <c r="B329" s="132"/>
      <c r="C329" s="132"/>
      <c r="D329" s="132"/>
      <c r="E329" s="132"/>
      <c r="F329" s="132"/>
      <c r="G329" s="132"/>
      <c r="H329" s="132"/>
      <c r="I329" s="38"/>
      <c r="J329" s="39"/>
    </row>
    <row r="330" spans="1:10" s="40" customFormat="1" ht="15" customHeight="1">
      <c r="A330" s="135" t="s">
        <v>26</v>
      </c>
      <c r="B330" s="135"/>
      <c r="C330" s="135"/>
      <c r="D330" s="135"/>
      <c r="E330" s="135"/>
      <c r="F330" s="135"/>
      <c r="G330" s="135"/>
      <c r="H330" s="135"/>
      <c r="I330" s="38"/>
      <c r="J330" s="39"/>
    </row>
    <row r="331" spans="1:7" ht="15" customHeight="1">
      <c r="A331" s="4"/>
      <c r="B331" s="4"/>
      <c r="D331" s="4"/>
      <c r="E331" s="4"/>
      <c r="F331" s="4"/>
      <c r="G331" s="4"/>
    </row>
    <row r="332" ht="15" customHeight="1">
      <c r="F332" s="3"/>
    </row>
    <row r="333" ht="15" customHeight="1">
      <c r="F333" s="3"/>
    </row>
  </sheetData>
  <sheetProtection/>
  <mergeCells count="31">
    <mergeCell ref="A71:H71"/>
    <mergeCell ref="A168:H168"/>
    <mergeCell ref="A57:H57"/>
    <mergeCell ref="A58:H58"/>
    <mergeCell ref="A114:H114"/>
    <mergeCell ref="A115:H115"/>
    <mergeCell ref="A112:H112"/>
    <mergeCell ref="G100:H100"/>
    <mergeCell ref="A330:H330"/>
    <mergeCell ref="G172:H172"/>
    <mergeCell ref="G118:H118"/>
    <mergeCell ref="G6:H6"/>
    <mergeCell ref="G82:H82"/>
    <mergeCell ref="G103:G111"/>
    <mergeCell ref="G39:H39"/>
    <mergeCell ref="G62:H62"/>
    <mergeCell ref="A169:H169"/>
    <mergeCell ref="G73:H73"/>
    <mergeCell ref="A329:H329"/>
    <mergeCell ref="A277:H277"/>
    <mergeCell ref="G311:H311"/>
    <mergeCell ref="A221:H221"/>
    <mergeCell ref="A222:H222"/>
    <mergeCell ref="G226:H226"/>
    <mergeCell ref="A187:H187"/>
    <mergeCell ref="A276:H276"/>
    <mergeCell ref="G189:H189"/>
    <mergeCell ref="G280:H280"/>
    <mergeCell ref="G303:H303"/>
    <mergeCell ref="G241:H241"/>
    <mergeCell ref="G212:H212"/>
  </mergeCells>
  <printOptions horizontalCentered="1"/>
  <pageMargins left="0.5905511811023623" right="0.3937007874015748" top="0.3937007874015748" bottom="0.1968503937007874" header="0.1968503937007874" footer="0.31496062992125984"/>
  <pageSetup horizontalDpi="600" verticalDpi="600" orientation="portrait" paperSize="9" r:id="rId2"/>
  <headerFooter alignWithMargins="0">
    <oddFooter>&amp;CCeny jsou uvedeny bez DPH.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Smoza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2010-04-12T17:36:45Z</cp:lastPrinted>
  <dcterms:created xsi:type="dcterms:W3CDTF">1999-03-24T07:13:19Z</dcterms:created>
  <dcterms:modified xsi:type="dcterms:W3CDTF">2010-04-12T17:43:47Z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